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<sst xmlns="http://schemas.openxmlformats.org/spreadsheetml/2006/main" count="106" uniqueCount="62">
  <si>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</si>
  <si>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</si>
  <si>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</si>
  <si>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May,27-Jun,02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</si>
  <si>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</si>
  <si>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</si>
  <si>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</si>
  <si>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</si>
  <si>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</si>
  <si>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</si>
  <si>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</si>
  <si>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</si>
  <si>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</si>
  <si>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</si>
  <si>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</si>
  <si>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</si>
  <si>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</si>
  <si>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</si>
  <si>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</si>
  <si>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</si>
  <si>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</si>
  <si>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</si>
  <si>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</si>
  <si>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</si>
  <si>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</si>
  <si>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</si>
  <si>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</si>
  <si>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</si>
  <si>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</si>
  <si>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</si>
  <si>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</si>
  <si>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</si>
  <si>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</si>
  <si>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SHREK FOREVER AFTER</t>
  </si>
  <si>
    <t>PAR</t>
  </si>
  <si>
    <t>Blitz</t>
  </si>
  <si>
    <t>ROBIN HOOD</t>
  </si>
  <si>
    <t>UNI</t>
  </si>
  <si>
    <t>NIGHTMARE ON ELM STREET</t>
  </si>
  <si>
    <t>WB</t>
  </si>
  <si>
    <t>HOT TUB TIME MACHINE</t>
  </si>
  <si>
    <t>IND</t>
  </si>
  <si>
    <t>Duplicato</t>
  </si>
  <si>
    <t>IRON MAN 2</t>
  </si>
  <si>
    <t>BACK UP PLAN</t>
  </si>
  <si>
    <t>SONY</t>
  </si>
  <si>
    <t>CF</t>
  </si>
  <si>
    <t>ROAD, THE</t>
  </si>
  <si>
    <t>Discovery</t>
  </si>
  <si>
    <t>CLASH OF THE TITANS</t>
  </si>
  <si>
    <t>22 BULLETS</t>
  </si>
  <si>
    <t>EVERY JACK HAS A JILL</t>
  </si>
  <si>
    <t>KICK ASS</t>
  </si>
  <si>
    <t>HOW TO TRAIN YOUR DRAGON</t>
  </si>
  <si>
    <t>BOUNTY HUNTER</t>
  </si>
  <si>
    <t>GREEN ZONE</t>
  </si>
  <si>
    <t>HALLELUJA</t>
  </si>
  <si>
    <t>SHE'S OUT OF MY LEAGUE</t>
  </si>
  <si>
    <t>ALICE IN WONDERLAND</t>
  </si>
  <si>
    <t>WDI</t>
  </si>
  <si>
    <t>PLANET 51</t>
  </si>
  <si>
    <t>VTI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</si>
</sst>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3" fontId="9" fillId="0" borderId="11" xfId="17" applyNumberFormat="1" applyFont="1" applyBorder="1" applyAlignment="1">
      <alignment horizontal="right"/>
      <protection/>
    </xf>
    <xf numFmtId="3" fontId="10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0" fillId="0" borderId="11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11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4"/>
  <sheetViews>
    <sheetView tabSelected="1" workbookViewId="0" topLeftCell="A1">
      <selection activeCell="O6" sqref="O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9.00390625" style="1" customWidth="1"/>
    <col min="7" max="7" width="5.75390625" style="1" customWidth="1"/>
    <col min="8" max="8" width="12.00390625" style="1" customWidth="1"/>
    <col min="9" max="9" width="8.12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00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7" t="s">
        <v>13</v>
      </c>
      <c r="J6" s="48">
        <v>22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/>
      <c r="K9" s="28" t="s">
        <v>28</v>
      </c>
      <c r="L9" s="28" t="s">
        <v>29</v>
      </c>
      <c r="M9" s="28" t="s">
        <v>30</v>
      </c>
      <c r="N9" s="28" t="s">
        <v>28</v>
      </c>
      <c r="O9" s="28" t="s">
        <v>28</v>
      </c>
      <c r="P9" s="28" t="s">
        <v>29</v>
      </c>
      <c r="Q9" s="28" t="s">
        <v>31</v>
      </c>
      <c r="R9" s="28" t="s">
        <v>28</v>
      </c>
      <c r="S9" s="29" t="s">
        <v>29</v>
      </c>
      <c r="T9" s="28" t="s">
        <v>29</v>
      </c>
    </row>
    <row r="10" spans="4:256" s="30" customFormat="1" ht="12.75">
      <c r="D10" s="31">
        <v>1</v>
      </c>
      <c r="E10" s="31" t="s">
        <v>32</v>
      </c>
      <c r="F10" s="29" t="s">
        <v>33</v>
      </c>
      <c r="G10" s="29" t="s">
        <v>34</v>
      </c>
      <c r="H10" s="29" t="s">
        <v>35</v>
      </c>
      <c r="I10" s="32">
        <v>1</v>
      </c>
      <c r="J10" s="32">
        <v>19</v>
      </c>
      <c r="K10" s="33">
        <v>740951</v>
      </c>
      <c r="L10" s="34">
        <v>23095</v>
      </c>
      <c r="M10" s="35" t="e">
        <f aca="true" t="shared" si="0" ref="M10:M28">O10/N10-100%</f>
        <v>#DIV/0!</v>
      </c>
      <c r="N10" s="36"/>
      <c r="O10" s="36">
        <v>978300.52</v>
      </c>
      <c r="P10" s="36">
        <v>33197</v>
      </c>
      <c r="Q10" s="37"/>
      <c r="R10" s="36">
        <f aca="true" t="shared" si="1" ref="R10:R27">O10+Q10</f>
        <v>978300.52</v>
      </c>
      <c r="S10" s="37"/>
      <c r="T10" s="38">
        <f aca="true" t="shared" si="2" ref="T10:T27">S10+P10</f>
        <v>33197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>
        <v>1</v>
      </c>
      <c r="F11" s="29" t="s">
        <v>36</v>
      </c>
      <c r="G11" s="29" t="s">
        <v>37</v>
      </c>
      <c r="H11" s="29" t="s">
        <v>35</v>
      </c>
      <c r="I11" s="32">
        <v>3</v>
      </c>
      <c r="J11" s="32">
        <v>12</v>
      </c>
      <c r="K11" s="33">
        <v>130457</v>
      </c>
      <c r="L11" s="34">
        <v>5072</v>
      </c>
      <c r="M11" s="35">
        <f t="shared" si="0"/>
        <v>-0.35111784028772663</v>
      </c>
      <c r="N11" s="36">
        <v>313130.6</v>
      </c>
      <c r="O11" s="36">
        <v>203184.86</v>
      </c>
      <c r="P11" s="36">
        <v>8599</v>
      </c>
      <c r="Q11" s="37">
        <v>912396.46</v>
      </c>
      <c r="R11" s="36">
        <f t="shared" si="1"/>
        <v>1115581.3199999998</v>
      </c>
      <c r="S11" s="37">
        <v>35609</v>
      </c>
      <c r="T11" s="38">
        <f t="shared" si="2"/>
        <v>44208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2</v>
      </c>
      <c r="F12" s="29" t="s">
        <v>38</v>
      </c>
      <c r="G12" s="29" t="s">
        <v>39</v>
      </c>
      <c r="H12" s="29" t="s">
        <v>35</v>
      </c>
      <c r="I12" s="32">
        <v>2</v>
      </c>
      <c r="J12" s="32">
        <v>6</v>
      </c>
      <c r="K12" s="33">
        <v>83266</v>
      </c>
      <c r="L12" s="34">
        <v>2847</v>
      </c>
      <c r="M12" s="35">
        <f t="shared" si="0"/>
        <v>-0.1741338122257502</v>
      </c>
      <c r="N12" s="36">
        <v>150068.5</v>
      </c>
      <c r="O12" s="36">
        <v>123936.5</v>
      </c>
      <c r="P12" s="36">
        <v>4983</v>
      </c>
      <c r="Q12" s="37">
        <v>150068.5</v>
      </c>
      <c r="R12" s="36">
        <f t="shared" si="1"/>
        <v>274005</v>
      </c>
      <c r="S12" s="37">
        <v>5931</v>
      </c>
      <c r="T12" s="38">
        <f t="shared" si="2"/>
        <v>10914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 t="s">
        <v>32</v>
      </c>
      <c r="F13" s="29" t="s">
        <v>40</v>
      </c>
      <c r="G13" s="29" t="s">
        <v>41</v>
      </c>
      <c r="H13" s="29" t="s">
        <v>42</v>
      </c>
      <c r="I13" s="32">
        <v>1</v>
      </c>
      <c r="J13" s="32">
        <v>3</v>
      </c>
      <c r="K13" s="33">
        <v>61506</v>
      </c>
      <c r="L13" s="34">
        <v>2116</v>
      </c>
      <c r="M13" s="35" t="e">
        <f t="shared" si="0"/>
        <v>#DIV/0!</v>
      </c>
      <c r="N13" s="36"/>
      <c r="O13" s="36">
        <v>96328.5</v>
      </c>
      <c r="P13" s="36">
        <v>3892</v>
      </c>
      <c r="Q13" s="37"/>
      <c r="R13" s="36">
        <f t="shared" si="1"/>
        <v>96328.5</v>
      </c>
      <c r="S13" s="37"/>
      <c r="T13" s="38">
        <f t="shared" si="2"/>
        <v>3892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3</v>
      </c>
      <c r="F14" s="29" t="s">
        <v>43</v>
      </c>
      <c r="G14" s="29" t="s">
        <v>34</v>
      </c>
      <c r="H14" s="29" t="s">
        <v>35</v>
      </c>
      <c r="I14" s="32">
        <v>5</v>
      </c>
      <c r="J14" s="32">
        <v>11</v>
      </c>
      <c r="K14" s="33">
        <v>57238</v>
      </c>
      <c r="L14" s="34">
        <v>2090</v>
      </c>
      <c r="M14" s="35">
        <f t="shared" si="0"/>
        <v>-0.23143245202676044</v>
      </c>
      <c r="N14" s="36">
        <v>108967</v>
      </c>
      <c r="O14" s="36">
        <v>83748.5</v>
      </c>
      <c r="P14" s="36">
        <v>3442</v>
      </c>
      <c r="Q14" s="37">
        <v>1085220.04</v>
      </c>
      <c r="R14" s="36">
        <f t="shared" si="1"/>
        <v>1168968.54</v>
      </c>
      <c r="S14" s="37">
        <v>43446</v>
      </c>
      <c r="T14" s="38">
        <f t="shared" si="2"/>
        <v>46888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4</v>
      </c>
      <c r="F15" s="29" t="s">
        <v>44</v>
      </c>
      <c r="G15" s="29" t="s">
        <v>45</v>
      </c>
      <c r="H15" s="29" t="s">
        <v>46</v>
      </c>
      <c r="I15" s="32">
        <v>4</v>
      </c>
      <c r="J15" s="32">
        <v>5</v>
      </c>
      <c r="K15" s="33">
        <v>41964</v>
      </c>
      <c r="L15" s="34">
        <v>1370</v>
      </c>
      <c r="M15" s="35">
        <f t="shared" si="0"/>
        <v>-0.23606786019165338</v>
      </c>
      <c r="N15" s="36">
        <v>83171</v>
      </c>
      <c r="O15" s="36">
        <v>63537</v>
      </c>
      <c r="P15" s="36">
        <v>2486</v>
      </c>
      <c r="Q15" s="37">
        <v>402629</v>
      </c>
      <c r="R15" s="36">
        <f t="shared" si="1"/>
        <v>466166</v>
      </c>
      <c r="S15" s="37">
        <v>15421</v>
      </c>
      <c r="T15" s="38">
        <f t="shared" si="2"/>
        <v>17907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 t="s">
        <v>32</v>
      </c>
      <c r="F16" s="29" t="s">
        <v>47</v>
      </c>
      <c r="G16" s="29" t="s">
        <v>41</v>
      </c>
      <c r="H16" s="29" t="s">
        <v>48</v>
      </c>
      <c r="I16" s="32">
        <v>1</v>
      </c>
      <c r="J16" s="32">
        <v>2</v>
      </c>
      <c r="K16" s="33">
        <v>26792</v>
      </c>
      <c r="L16" s="34">
        <v>881</v>
      </c>
      <c r="M16" s="35" t="e">
        <f t="shared" si="0"/>
        <v>#DIV/0!</v>
      </c>
      <c r="N16" s="36"/>
      <c r="O16" s="36">
        <v>43125</v>
      </c>
      <c r="P16" s="36">
        <v>1692</v>
      </c>
      <c r="Q16" s="37"/>
      <c r="R16" s="36">
        <f t="shared" si="1"/>
        <v>43125</v>
      </c>
      <c r="S16" s="37"/>
      <c r="T16" s="38">
        <f t="shared" si="2"/>
        <v>1692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5</v>
      </c>
      <c r="F17" s="29" t="s">
        <v>49</v>
      </c>
      <c r="G17" s="29" t="s">
        <v>39</v>
      </c>
      <c r="H17" s="29" t="s">
        <v>35</v>
      </c>
      <c r="I17" s="32">
        <v>6</v>
      </c>
      <c r="J17" s="32">
        <v>6</v>
      </c>
      <c r="K17" s="33">
        <v>25149</v>
      </c>
      <c r="L17" s="34">
        <v>820</v>
      </c>
      <c r="M17" s="35">
        <f t="shared" si="0"/>
        <v>-0.48310994806126384</v>
      </c>
      <c r="N17" s="36">
        <v>75281</v>
      </c>
      <c r="O17" s="36">
        <v>38912</v>
      </c>
      <c r="P17" s="36">
        <v>1337</v>
      </c>
      <c r="Q17" s="37">
        <v>1385959.1</v>
      </c>
      <c r="R17" s="36">
        <f t="shared" si="1"/>
        <v>1424871.1</v>
      </c>
      <c r="S17" s="37">
        <v>41673</v>
      </c>
      <c r="T17" s="38">
        <f t="shared" si="2"/>
        <v>43010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8</v>
      </c>
      <c r="F18" s="29" t="s">
        <v>50</v>
      </c>
      <c r="G18" s="29" t="s">
        <v>41</v>
      </c>
      <c r="H18" s="29" t="s">
        <v>35</v>
      </c>
      <c r="I18" s="32">
        <v>4</v>
      </c>
      <c r="J18" s="32">
        <v>4</v>
      </c>
      <c r="K18" s="33">
        <v>17792</v>
      </c>
      <c r="L18" s="34">
        <v>599</v>
      </c>
      <c r="M18" s="35">
        <f t="shared" si="0"/>
        <v>-0.1405152953997042</v>
      </c>
      <c r="N18" s="36">
        <v>32117.5</v>
      </c>
      <c r="O18" s="36">
        <v>27604.5</v>
      </c>
      <c r="P18" s="36">
        <v>1109</v>
      </c>
      <c r="Q18" s="37">
        <v>168530.5</v>
      </c>
      <c r="R18" s="36">
        <f t="shared" si="1"/>
        <v>196135</v>
      </c>
      <c r="S18" s="37">
        <v>6448</v>
      </c>
      <c r="T18" s="38">
        <f t="shared" si="2"/>
        <v>7557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7</v>
      </c>
      <c r="F19" s="29" t="s">
        <v>51</v>
      </c>
      <c r="G19" s="29" t="s">
        <v>41</v>
      </c>
      <c r="H19" s="29" t="s">
        <v>35</v>
      </c>
      <c r="I19" s="32">
        <v>3</v>
      </c>
      <c r="J19" s="32">
        <v>3</v>
      </c>
      <c r="K19" s="33">
        <v>15825</v>
      </c>
      <c r="L19" s="34">
        <v>528</v>
      </c>
      <c r="M19" s="35">
        <f t="shared" si="0"/>
        <v>-0.3195067522362369</v>
      </c>
      <c r="N19" s="36">
        <v>36530.12</v>
      </c>
      <c r="O19" s="36">
        <v>24858.5</v>
      </c>
      <c r="P19" s="36">
        <v>1006</v>
      </c>
      <c r="Q19" s="37">
        <v>93099.62</v>
      </c>
      <c r="R19" s="36">
        <f t="shared" si="1"/>
        <v>117958.12</v>
      </c>
      <c r="S19" s="37">
        <v>3572</v>
      </c>
      <c r="T19" s="38">
        <f t="shared" si="2"/>
        <v>4578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10</v>
      </c>
      <c r="F20" s="29" t="s">
        <v>52</v>
      </c>
      <c r="G20" s="29" t="s">
        <v>41</v>
      </c>
      <c r="H20" s="29" t="s">
        <v>35</v>
      </c>
      <c r="I20" s="32">
        <v>7</v>
      </c>
      <c r="J20" s="32">
        <v>5</v>
      </c>
      <c r="K20" s="33">
        <v>11981</v>
      </c>
      <c r="L20" s="34">
        <v>426</v>
      </c>
      <c r="M20" s="35">
        <f t="shared" si="0"/>
        <v>0.005204132080872226</v>
      </c>
      <c r="N20" s="36">
        <v>19215.5</v>
      </c>
      <c r="O20" s="36">
        <v>19315.5</v>
      </c>
      <c r="P20" s="36">
        <v>806</v>
      </c>
      <c r="Q20" s="37">
        <v>598030.56</v>
      </c>
      <c r="R20" s="36">
        <f t="shared" si="1"/>
        <v>617346.06</v>
      </c>
      <c r="S20" s="37">
        <v>24023</v>
      </c>
      <c r="T20" s="38">
        <f t="shared" si="2"/>
        <v>24829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6</v>
      </c>
      <c r="F21" s="29" t="s">
        <v>53</v>
      </c>
      <c r="G21" s="29" t="s">
        <v>34</v>
      </c>
      <c r="H21" s="29" t="s">
        <v>35</v>
      </c>
      <c r="I21" s="32">
        <v>9</v>
      </c>
      <c r="J21" s="32">
        <v>10</v>
      </c>
      <c r="K21" s="33">
        <v>9479</v>
      </c>
      <c r="L21" s="34">
        <v>505</v>
      </c>
      <c r="M21" s="35">
        <f t="shared" si="0"/>
        <v>-0.6959802950191216</v>
      </c>
      <c r="N21" s="36">
        <v>53996.5</v>
      </c>
      <c r="O21" s="36">
        <v>16416</v>
      </c>
      <c r="P21" s="36">
        <v>808</v>
      </c>
      <c r="Q21" s="37">
        <v>1630491.1799999997</v>
      </c>
      <c r="R21" s="36">
        <f t="shared" si="1"/>
        <v>1646907.1799999997</v>
      </c>
      <c r="S21" s="37">
        <v>54399</v>
      </c>
      <c r="T21" s="38">
        <f t="shared" si="2"/>
        <v>55207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9</v>
      </c>
      <c r="F22" s="29" t="s">
        <v>54</v>
      </c>
      <c r="G22" s="29" t="s">
        <v>45</v>
      </c>
      <c r="H22" s="29" t="s">
        <v>46</v>
      </c>
      <c r="I22" s="32">
        <v>8</v>
      </c>
      <c r="J22" s="32">
        <v>7</v>
      </c>
      <c r="K22" s="33">
        <v>9252</v>
      </c>
      <c r="L22" s="34">
        <v>359</v>
      </c>
      <c r="M22" s="35">
        <f t="shared" si="0"/>
        <v>-0.46357326814788946</v>
      </c>
      <c r="N22" s="36">
        <v>22909</v>
      </c>
      <c r="O22" s="36">
        <v>12289</v>
      </c>
      <c r="P22" s="36">
        <v>526</v>
      </c>
      <c r="Q22" s="37">
        <v>754383</v>
      </c>
      <c r="R22" s="36">
        <f t="shared" si="1"/>
        <v>766672</v>
      </c>
      <c r="S22" s="37">
        <v>29549</v>
      </c>
      <c r="T22" s="38">
        <f t="shared" si="2"/>
        <v>30075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11</v>
      </c>
      <c r="F23" s="29" t="s">
        <v>55</v>
      </c>
      <c r="G23" s="29" t="s">
        <v>37</v>
      </c>
      <c r="H23" s="29" t="s">
        <v>35</v>
      </c>
      <c r="I23" s="32">
        <v>5</v>
      </c>
      <c r="J23" s="32">
        <v>4</v>
      </c>
      <c r="K23" s="33">
        <v>6033</v>
      </c>
      <c r="L23" s="34">
        <v>205</v>
      </c>
      <c r="M23" s="35">
        <f t="shared" si="0"/>
        <v>-0.43987035730155</v>
      </c>
      <c r="N23" s="36">
        <v>19129.5</v>
      </c>
      <c r="O23" s="36">
        <v>10715</v>
      </c>
      <c r="P23" s="36">
        <v>455</v>
      </c>
      <c r="Q23" s="37">
        <v>179059.44</v>
      </c>
      <c r="R23" s="36">
        <f t="shared" si="1"/>
        <v>189774.44</v>
      </c>
      <c r="S23" s="37">
        <v>6987</v>
      </c>
      <c r="T23" s="38">
        <f t="shared" si="2"/>
        <v>7442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14</v>
      </c>
      <c r="F24" s="29" t="s">
        <v>56</v>
      </c>
      <c r="G24" s="29" t="s">
        <v>41</v>
      </c>
      <c r="H24" s="29" t="s">
        <v>35</v>
      </c>
      <c r="I24" s="32">
        <v>8</v>
      </c>
      <c r="J24" s="32">
        <v>2</v>
      </c>
      <c r="K24" s="33">
        <v>3877</v>
      </c>
      <c r="L24" s="34">
        <v>136</v>
      </c>
      <c r="M24" s="35">
        <f t="shared" si="0"/>
        <v>-0.38341136509685114</v>
      </c>
      <c r="N24" s="36">
        <v>10893</v>
      </c>
      <c r="O24" s="36">
        <v>6716.5</v>
      </c>
      <c r="P24" s="36">
        <v>277</v>
      </c>
      <c r="Q24" s="37">
        <v>190309</v>
      </c>
      <c r="R24" s="36">
        <f t="shared" si="1"/>
        <v>197025.5</v>
      </c>
      <c r="S24" s="37">
        <v>7409</v>
      </c>
      <c r="T24" s="38">
        <f t="shared" si="2"/>
        <v>7686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12</v>
      </c>
      <c r="F25" s="29" t="s">
        <v>57</v>
      </c>
      <c r="G25" s="29" t="s">
        <v>34</v>
      </c>
      <c r="H25" s="29" t="s">
        <v>35</v>
      </c>
      <c r="I25" s="32">
        <v>7</v>
      </c>
      <c r="J25" s="32">
        <v>5</v>
      </c>
      <c r="K25" s="33">
        <v>5462</v>
      </c>
      <c r="L25" s="34">
        <v>153</v>
      </c>
      <c r="M25" s="35">
        <f t="shared" si="0"/>
        <v>-0.5441426146010186</v>
      </c>
      <c r="N25" s="36">
        <v>14725</v>
      </c>
      <c r="O25" s="36">
        <v>6712.5</v>
      </c>
      <c r="P25" s="36">
        <v>336</v>
      </c>
      <c r="Q25" s="37">
        <v>301357.5</v>
      </c>
      <c r="R25" s="36">
        <f t="shared" si="1"/>
        <v>308070</v>
      </c>
      <c r="S25" s="37">
        <v>12317</v>
      </c>
      <c r="T25" s="38">
        <f t="shared" si="2"/>
        <v>12653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15</v>
      </c>
      <c r="F26" s="29" t="s">
        <v>58</v>
      </c>
      <c r="G26" s="29" t="s">
        <v>59</v>
      </c>
      <c r="H26" s="29" t="s">
        <v>46</v>
      </c>
      <c r="I26" s="32">
        <v>13</v>
      </c>
      <c r="J26" s="32">
        <v>3</v>
      </c>
      <c r="K26" s="33">
        <v>4735</v>
      </c>
      <c r="L26" s="34">
        <v>210</v>
      </c>
      <c r="M26" s="35">
        <f t="shared" si="0"/>
        <v>-0.3704259148170366</v>
      </c>
      <c r="N26" s="36">
        <v>10002</v>
      </c>
      <c r="O26" s="36">
        <v>6297</v>
      </c>
      <c r="P26" s="36">
        <v>289</v>
      </c>
      <c r="Q26" s="37">
        <v>1832875</v>
      </c>
      <c r="R26" s="36">
        <f t="shared" si="1"/>
        <v>1839172</v>
      </c>
      <c r="S26" s="37">
        <v>64093</v>
      </c>
      <c r="T26" s="38">
        <f t="shared" si="2"/>
        <v>64382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13</v>
      </c>
      <c r="F27" s="29" t="s">
        <v>60</v>
      </c>
      <c r="G27" s="29" t="s">
        <v>41</v>
      </c>
      <c r="H27" s="29" t="s">
        <v>61</v>
      </c>
      <c r="I27" s="32">
        <v>4</v>
      </c>
      <c r="J27" s="32">
        <v>6</v>
      </c>
      <c r="K27" s="33">
        <v>4832</v>
      </c>
      <c r="L27" s="34">
        <v>212</v>
      </c>
      <c r="M27" s="35">
        <f t="shared" si="0"/>
        <v>-0.5819564465952298</v>
      </c>
      <c r="N27" s="36">
        <v>14465</v>
      </c>
      <c r="O27" s="36">
        <v>6047</v>
      </c>
      <c r="P27" s="36">
        <v>275</v>
      </c>
      <c r="Q27" s="37">
        <v>151159</v>
      </c>
      <c r="R27" s="36">
        <f t="shared" si="1"/>
        <v>157206</v>
      </c>
      <c r="S27" s="37">
        <v>6243</v>
      </c>
      <c r="T27" s="38">
        <f t="shared" si="2"/>
        <v>6518</v>
      </c>
      <c r="U27" s="20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1256591</v>
      </c>
      <c r="L28" s="43">
        <f>SUM(L10:L27)</f>
        <v>41624</v>
      </c>
      <c r="M28" s="44">
        <f t="shared" si="0"/>
        <v>0.8329277875058048</v>
      </c>
      <c r="N28" s="43">
        <f>SUM(N10:N27)</f>
        <v>964601.22</v>
      </c>
      <c r="O28" s="43">
        <f aca="true" t="shared" si="3" ref="O28:T28">SUM(O10:O27)</f>
        <v>1768044.38</v>
      </c>
      <c r="P28" s="43">
        <f t="shared" si="3"/>
        <v>65515</v>
      </c>
      <c r="Q28" s="43">
        <f t="shared" si="3"/>
        <v>9835567.899999999</v>
      </c>
      <c r="R28" s="43">
        <f t="shared" si="3"/>
        <v>11603612.28</v>
      </c>
      <c r="S28" s="43">
        <f t="shared" si="3"/>
        <v>357120</v>
      </c>
      <c r="T28" s="43">
        <f t="shared" si="3"/>
        <v>422635</v>
      </c>
      <c r="U28" s="45"/>
      <c r="V28" s="46">
        <f>SUM(V10:V27)</f>
        <v>0</v>
      </c>
    </row>
    <row r="34" spans="16:256" s="1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2010-06-18T11:11:09Z</dcterms:modified>
  <cp:category/>
  <cp:version/>
  <cp:contentType/>
  <cp:contentStatus/>
</cp:coreProperties>
</file>