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<sst xmlns="http://schemas.openxmlformats.org/spreadsheetml/2006/main" count="102" uniqueCount="61">
  <si>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</si>
  <si>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</si>
  <si>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</si>
  <si>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Jun,03-Jun,09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</si>
  <si>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</si>
  <si>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</si>
  <si>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</si>
  <si>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</si>
  <si>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</si>
  <si>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</si>
  <si>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</si>
  <si>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</si>
  <si>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</si>
  <si>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</si>
  <si>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</si>
  <si>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</si>
  <si>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</si>
  <si>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</si>
  <si>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</si>
  <si>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</si>
  <si>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</si>
  <si>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</si>
  <si>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</si>
  <si>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</si>
  <si>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</si>
  <si>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</si>
  <si>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</si>
  <si>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</si>
  <si>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</si>
  <si>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</si>
  <si>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</si>
  <si>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</si>
  <si>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</si>
  <si>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SEX AND THE CITY 2</t>
  </si>
  <si>
    <t>WB</t>
  </si>
  <si>
    <t>Blitz</t>
  </si>
  <si>
    <t>SHREK FOREVER AFTER</t>
  </si>
  <si>
    <t>PAR</t>
  </si>
  <si>
    <t>ROBIN HOOD</t>
  </si>
  <si>
    <t>UNI</t>
  </si>
  <si>
    <t>BROOKLYN'S FINEST</t>
  </si>
  <si>
    <t>IND</t>
  </si>
  <si>
    <t>Duplicato</t>
  </si>
  <si>
    <t>NIGHTMARE ON ELM STREET</t>
  </si>
  <si>
    <t>HOT TUB TIME MACHINE</t>
  </si>
  <si>
    <t>IRON MAN 2</t>
  </si>
  <si>
    <t>ROAD, THE</t>
  </si>
  <si>
    <t>Discovery</t>
  </si>
  <si>
    <t>EVERY JACK HAS A JILL</t>
  </si>
  <si>
    <t>CLASH OF THE TITANS</t>
  </si>
  <si>
    <t>BACK UP PLAN</t>
  </si>
  <si>
    <t>SONY</t>
  </si>
  <si>
    <t>CF</t>
  </si>
  <si>
    <t>KICK ASS</t>
  </si>
  <si>
    <t>ALICE IN WONDERLAND</t>
  </si>
  <si>
    <t>WDI</t>
  </si>
  <si>
    <t>HOW TO TRAIN YOUR DRAGON</t>
  </si>
  <si>
    <t>SHE'S OUT OF MY LEAGUE</t>
  </si>
  <si>
    <t>GREEN ZONE</t>
  </si>
  <si>
    <t>PLANET 51</t>
  </si>
  <si>
    <t>VTI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</si>
</sst>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3" fillId="2" borderId="11" xfId="17" applyFont="1" applyFill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3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3"/>
  <sheetViews>
    <sheetView tabSelected="1" workbookViewId="0" topLeftCell="A1">
      <selection activeCell="O6" sqref="O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27.875" style="1" customWidth="1"/>
    <col min="7" max="7" width="5.75390625" style="1" customWidth="1"/>
    <col min="8" max="8" width="12.00390625" style="1" customWidth="1"/>
    <col min="9" max="9" width="8.00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37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15" t="s">
        <v>2</v>
      </c>
      <c r="N3" s="16"/>
      <c r="O3" s="17" t="s">
        <v>3</v>
      </c>
      <c r="P3" s="3"/>
      <c r="Q3" s="3"/>
      <c r="R3" s="18" t="s">
        <v>4</v>
      </c>
      <c r="S3" s="5"/>
      <c r="T3" s="19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20" t="s">
        <v>6</v>
      </c>
      <c r="Q4" s="20"/>
      <c r="R4" s="2"/>
      <c r="S4" s="2"/>
      <c r="T4" s="21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20" t="s">
        <v>9</v>
      </c>
      <c r="Q5" s="22" t="s">
        <v>9</v>
      </c>
      <c r="S5" s="20" t="s">
        <v>10</v>
      </c>
    </row>
    <row r="6" spans="4:19" ht="18">
      <c r="D6" s="2"/>
      <c r="E6" s="2" t="s">
        <v>11</v>
      </c>
      <c r="F6" s="23" t="s">
        <v>12</v>
      </c>
      <c r="G6" s="2"/>
      <c r="H6" s="14"/>
      <c r="I6" s="47" t="s">
        <v>13</v>
      </c>
      <c r="J6" s="48">
        <v>23</v>
      </c>
      <c r="K6" s="14"/>
      <c r="N6" s="20" t="s">
        <v>14</v>
      </c>
      <c r="P6" s="24"/>
      <c r="Q6" s="20" t="s">
        <v>14</v>
      </c>
      <c r="S6" s="20" t="s">
        <v>14</v>
      </c>
    </row>
    <row r="7" spans="4:20" ht="12" customHeight="1">
      <c r="D7" s="25"/>
      <c r="E7" s="25"/>
      <c r="F7" s="26"/>
      <c r="G7" s="25"/>
      <c r="H7" s="25"/>
      <c r="I7" s="25"/>
      <c r="J7" s="25"/>
      <c r="K7" s="27"/>
      <c r="L7" s="25"/>
      <c r="M7" s="25"/>
      <c r="N7" s="27"/>
      <c r="O7" s="27"/>
      <c r="P7" s="25"/>
      <c r="Q7" s="25"/>
      <c r="R7" s="25"/>
      <c r="S7" s="25"/>
      <c r="T7" s="25"/>
    </row>
    <row r="8" spans="4:20" ht="12.75">
      <c r="D8" s="28" t="s">
        <v>15</v>
      </c>
      <c r="E8" s="28" t="s">
        <v>16</v>
      </c>
      <c r="F8" s="28"/>
      <c r="G8" s="28"/>
      <c r="H8" s="28" t="s">
        <v>17</v>
      </c>
      <c r="I8" s="28" t="s">
        <v>18</v>
      </c>
      <c r="J8" s="28" t="s">
        <v>19</v>
      </c>
      <c r="K8" s="28" t="s">
        <v>20</v>
      </c>
      <c r="L8" s="28" t="s">
        <v>20</v>
      </c>
      <c r="M8" s="28" t="s">
        <v>21</v>
      </c>
      <c r="N8" s="28" t="s">
        <v>22</v>
      </c>
      <c r="O8" s="28" t="s">
        <v>18</v>
      </c>
      <c r="P8" s="28" t="s">
        <v>18</v>
      </c>
      <c r="Q8" s="28" t="s">
        <v>23</v>
      </c>
      <c r="R8" s="28" t="s">
        <v>24</v>
      </c>
      <c r="S8" s="29" t="s">
        <v>25</v>
      </c>
      <c r="T8" s="28" t="s">
        <v>24</v>
      </c>
    </row>
    <row r="9" spans="4:20" ht="12.75">
      <c r="D9" s="28" t="s">
        <v>18</v>
      </c>
      <c r="E9" s="28" t="s">
        <v>18</v>
      </c>
      <c r="F9" s="28" t="s">
        <v>26</v>
      </c>
      <c r="G9" s="28" t="s">
        <v>27</v>
      </c>
      <c r="H9" s="28" t="s">
        <v>27</v>
      </c>
      <c r="I9" s="28" t="s">
        <v>19</v>
      </c>
      <c r="J9" s="28"/>
      <c r="K9" s="28" t="s">
        <v>28</v>
      </c>
      <c r="L9" s="28" t="s">
        <v>29</v>
      </c>
      <c r="M9" s="28" t="s">
        <v>30</v>
      </c>
      <c r="N9" s="28" t="s">
        <v>28</v>
      </c>
      <c r="O9" s="28" t="s">
        <v>28</v>
      </c>
      <c r="P9" s="28" t="s">
        <v>29</v>
      </c>
      <c r="Q9" s="28" t="s">
        <v>31</v>
      </c>
      <c r="R9" s="28" t="s">
        <v>28</v>
      </c>
      <c r="S9" s="29" t="s">
        <v>29</v>
      </c>
      <c r="T9" s="28" t="s">
        <v>29</v>
      </c>
    </row>
    <row r="10" spans="4:256" s="30" customFormat="1" ht="12.75">
      <c r="D10" s="31">
        <v>1</v>
      </c>
      <c r="E10" s="31" t="s">
        <v>32</v>
      </c>
      <c r="F10" s="29" t="s">
        <v>33</v>
      </c>
      <c r="G10" s="29" t="s">
        <v>34</v>
      </c>
      <c r="H10" s="29" t="s">
        <v>35</v>
      </c>
      <c r="I10" s="32">
        <v>1</v>
      </c>
      <c r="J10" s="32">
        <v>17</v>
      </c>
      <c r="K10" s="33">
        <v>840057</v>
      </c>
      <c r="L10" s="34">
        <v>28444</v>
      </c>
      <c r="M10" s="35" t="e">
        <f aca="true" t="shared" si="0" ref="M10:M27">O10/N10-100%</f>
        <v>#DIV/0!</v>
      </c>
      <c r="N10" s="36"/>
      <c r="O10" s="36">
        <v>1148118.8</v>
      </c>
      <c r="P10" s="36">
        <v>42938</v>
      </c>
      <c r="Q10" s="37"/>
      <c r="R10" s="36">
        <f aca="true" t="shared" si="1" ref="R10:R26">O10+Q10</f>
        <v>1148118.8</v>
      </c>
      <c r="S10" s="37"/>
      <c r="T10" s="38">
        <f aca="true" t="shared" si="2" ref="T10:T26">S10+P10</f>
        <v>42938</v>
      </c>
      <c r="U10" s="20"/>
      <c r="V10" s="37"/>
      <c r="W10" s="39"/>
      <c r="X10" s="40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0" customFormat="1" ht="12.75">
      <c r="D11" s="31">
        <v>2</v>
      </c>
      <c r="E11" s="31">
        <v>1</v>
      </c>
      <c r="F11" s="29" t="s">
        <v>36</v>
      </c>
      <c r="G11" s="29" t="s">
        <v>37</v>
      </c>
      <c r="H11" s="29" t="s">
        <v>35</v>
      </c>
      <c r="I11" s="32">
        <v>2</v>
      </c>
      <c r="J11" s="32">
        <v>19</v>
      </c>
      <c r="K11" s="33">
        <v>658822</v>
      </c>
      <c r="L11" s="34">
        <v>20493</v>
      </c>
      <c r="M11" s="35">
        <f t="shared" si="0"/>
        <v>-0.2188317552974417</v>
      </c>
      <c r="N11" s="36">
        <v>978300.52</v>
      </c>
      <c r="O11" s="36">
        <v>764217.3</v>
      </c>
      <c r="P11" s="36">
        <v>25039</v>
      </c>
      <c r="Q11" s="37">
        <v>978300.52</v>
      </c>
      <c r="R11" s="36">
        <f t="shared" si="1"/>
        <v>1742517.82</v>
      </c>
      <c r="S11" s="37">
        <v>33197</v>
      </c>
      <c r="T11" s="38">
        <f t="shared" si="2"/>
        <v>58236</v>
      </c>
      <c r="U11" s="20"/>
      <c r="V11" s="37"/>
      <c r="W11" s="39"/>
      <c r="X11" s="40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0" customFormat="1" ht="12.75">
      <c r="D12" s="31">
        <v>3</v>
      </c>
      <c r="E12" s="31">
        <v>2</v>
      </c>
      <c r="F12" s="29" t="s">
        <v>38</v>
      </c>
      <c r="G12" s="29" t="s">
        <v>39</v>
      </c>
      <c r="H12" s="29" t="s">
        <v>35</v>
      </c>
      <c r="I12" s="32">
        <v>4</v>
      </c>
      <c r="J12" s="32">
        <v>12</v>
      </c>
      <c r="K12" s="33">
        <v>103989</v>
      </c>
      <c r="L12" s="34">
        <v>3573</v>
      </c>
      <c r="M12" s="35">
        <f t="shared" si="0"/>
        <v>-0.30383848481624065</v>
      </c>
      <c r="N12" s="36">
        <v>203184.86</v>
      </c>
      <c r="O12" s="36">
        <v>141449.48</v>
      </c>
      <c r="P12" s="36">
        <v>4697</v>
      </c>
      <c r="Q12" s="37">
        <v>1115581.3199999998</v>
      </c>
      <c r="R12" s="36">
        <f t="shared" si="1"/>
        <v>1257030.7999999998</v>
      </c>
      <c r="S12" s="37">
        <v>44208</v>
      </c>
      <c r="T12" s="38">
        <f t="shared" si="2"/>
        <v>48905</v>
      </c>
      <c r="U12" s="20"/>
      <c r="V12" s="37"/>
      <c r="W12" s="39"/>
      <c r="X12" s="40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0" customFormat="1" ht="12.75">
      <c r="D13" s="31">
        <v>4</v>
      </c>
      <c r="E13" s="31" t="s">
        <v>32</v>
      </c>
      <c r="F13" s="29" t="s">
        <v>40</v>
      </c>
      <c r="G13" s="29" t="s">
        <v>41</v>
      </c>
      <c r="H13" s="29" t="s">
        <v>42</v>
      </c>
      <c r="I13" s="32">
        <v>1</v>
      </c>
      <c r="J13" s="32">
        <v>4</v>
      </c>
      <c r="K13" s="33">
        <v>69365</v>
      </c>
      <c r="L13" s="34">
        <v>2315</v>
      </c>
      <c r="M13" s="35" t="e">
        <f t="shared" si="0"/>
        <v>#DIV/0!</v>
      </c>
      <c r="N13" s="36"/>
      <c r="O13" s="36">
        <v>87031.5</v>
      </c>
      <c r="P13" s="36">
        <v>3202</v>
      </c>
      <c r="Q13" s="37"/>
      <c r="R13" s="36">
        <f t="shared" si="1"/>
        <v>87031.5</v>
      </c>
      <c r="S13" s="37"/>
      <c r="T13" s="38">
        <f t="shared" si="2"/>
        <v>3202</v>
      </c>
      <c r="U13" s="20"/>
      <c r="V13" s="37"/>
      <c r="W13" s="39"/>
      <c r="X13" s="40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0" customFormat="1" ht="12.75">
      <c r="D14" s="31">
        <v>5</v>
      </c>
      <c r="E14" s="31">
        <v>3</v>
      </c>
      <c r="F14" s="29" t="s">
        <v>43</v>
      </c>
      <c r="G14" s="29" t="s">
        <v>34</v>
      </c>
      <c r="H14" s="29" t="s">
        <v>35</v>
      </c>
      <c r="I14" s="32">
        <v>3</v>
      </c>
      <c r="J14" s="32">
        <v>5</v>
      </c>
      <c r="K14" s="33">
        <v>61890</v>
      </c>
      <c r="L14" s="34">
        <v>2157</v>
      </c>
      <c r="M14" s="35">
        <f t="shared" si="0"/>
        <v>-0.40782981607516755</v>
      </c>
      <c r="N14" s="36">
        <v>123936.5</v>
      </c>
      <c r="O14" s="36">
        <v>73391.5</v>
      </c>
      <c r="P14" s="36">
        <v>2737</v>
      </c>
      <c r="Q14" s="37">
        <v>274005</v>
      </c>
      <c r="R14" s="36">
        <f t="shared" si="1"/>
        <v>347396.5</v>
      </c>
      <c r="S14" s="37">
        <v>10914</v>
      </c>
      <c r="T14" s="38">
        <f t="shared" si="2"/>
        <v>13651</v>
      </c>
      <c r="U14" s="20"/>
      <c r="V14" s="37"/>
      <c r="W14" s="39"/>
      <c r="X14" s="40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0" customFormat="1" ht="12.75">
      <c r="D15" s="31">
        <v>6</v>
      </c>
      <c r="E15" s="31">
        <v>4</v>
      </c>
      <c r="F15" s="29" t="s">
        <v>44</v>
      </c>
      <c r="G15" s="29" t="s">
        <v>41</v>
      </c>
      <c r="H15" s="29" t="s">
        <v>42</v>
      </c>
      <c r="I15" s="32">
        <v>2</v>
      </c>
      <c r="J15" s="32">
        <v>3</v>
      </c>
      <c r="K15" s="33">
        <v>50442</v>
      </c>
      <c r="L15" s="34">
        <v>1632</v>
      </c>
      <c r="M15" s="35">
        <f t="shared" si="0"/>
        <v>-0.3453708923112059</v>
      </c>
      <c r="N15" s="36">
        <v>96328.5</v>
      </c>
      <c r="O15" s="36">
        <v>63059.44</v>
      </c>
      <c r="P15" s="36">
        <v>2280</v>
      </c>
      <c r="Q15" s="37">
        <v>96328.5</v>
      </c>
      <c r="R15" s="36">
        <f t="shared" si="1"/>
        <v>159387.94</v>
      </c>
      <c r="S15" s="37">
        <v>3892</v>
      </c>
      <c r="T15" s="38">
        <f t="shared" si="2"/>
        <v>6172</v>
      </c>
      <c r="U15" s="20"/>
      <c r="V15" s="37"/>
      <c r="W15" s="39"/>
      <c r="X15" s="40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0" customFormat="1" ht="12.75">
      <c r="D16" s="31">
        <v>7</v>
      </c>
      <c r="E16" s="31">
        <v>5</v>
      </c>
      <c r="F16" s="29" t="s">
        <v>45</v>
      </c>
      <c r="G16" s="29" t="s">
        <v>37</v>
      </c>
      <c r="H16" s="29" t="s">
        <v>35</v>
      </c>
      <c r="I16" s="32">
        <v>6</v>
      </c>
      <c r="J16" s="32">
        <v>9</v>
      </c>
      <c r="K16" s="33">
        <v>32605</v>
      </c>
      <c r="L16" s="34">
        <v>1206</v>
      </c>
      <c r="M16" s="35">
        <f t="shared" si="0"/>
        <v>-0.5299557604016789</v>
      </c>
      <c r="N16" s="36">
        <v>83748.5</v>
      </c>
      <c r="O16" s="36">
        <v>39365.5</v>
      </c>
      <c r="P16" s="36">
        <v>1528</v>
      </c>
      <c r="Q16" s="37">
        <v>1168968.54</v>
      </c>
      <c r="R16" s="36">
        <f t="shared" si="1"/>
        <v>1208334.04</v>
      </c>
      <c r="S16" s="37">
        <v>46888</v>
      </c>
      <c r="T16" s="38">
        <f t="shared" si="2"/>
        <v>48416</v>
      </c>
      <c r="U16" s="20"/>
      <c r="V16" s="37"/>
      <c r="W16" s="39"/>
      <c r="X16" s="40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0" customFormat="1" ht="12.75">
      <c r="D17" s="31">
        <v>8</v>
      </c>
      <c r="E17" s="31">
        <v>7</v>
      </c>
      <c r="F17" s="29" t="s">
        <v>46</v>
      </c>
      <c r="G17" s="29" t="s">
        <v>41</v>
      </c>
      <c r="H17" s="29" t="s">
        <v>47</v>
      </c>
      <c r="I17" s="32">
        <v>2</v>
      </c>
      <c r="J17" s="32">
        <v>2</v>
      </c>
      <c r="K17" s="33">
        <v>26431</v>
      </c>
      <c r="L17" s="34">
        <v>835</v>
      </c>
      <c r="M17" s="35">
        <f t="shared" si="0"/>
        <v>-0.2188985507246377</v>
      </c>
      <c r="N17" s="36">
        <v>43125</v>
      </c>
      <c r="O17" s="36">
        <v>33685</v>
      </c>
      <c r="P17" s="36">
        <v>1214</v>
      </c>
      <c r="Q17" s="37">
        <v>43125</v>
      </c>
      <c r="R17" s="36">
        <f t="shared" si="1"/>
        <v>76810</v>
      </c>
      <c r="S17" s="37">
        <v>1692</v>
      </c>
      <c r="T17" s="38">
        <f t="shared" si="2"/>
        <v>2906</v>
      </c>
      <c r="U17" s="20"/>
      <c r="V17" s="37"/>
      <c r="W17" s="39"/>
      <c r="X17" s="40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0" customFormat="1" ht="12.75">
      <c r="D18" s="31">
        <v>9</v>
      </c>
      <c r="E18" s="31">
        <v>10</v>
      </c>
      <c r="F18" s="29" t="s">
        <v>48</v>
      </c>
      <c r="G18" s="29" t="s">
        <v>41</v>
      </c>
      <c r="H18" s="29" t="s">
        <v>35</v>
      </c>
      <c r="I18" s="32">
        <v>4</v>
      </c>
      <c r="J18" s="32">
        <v>3</v>
      </c>
      <c r="K18" s="33">
        <v>13072</v>
      </c>
      <c r="L18" s="34">
        <v>428</v>
      </c>
      <c r="M18" s="35">
        <f t="shared" si="0"/>
        <v>-0.3306313735744313</v>
      </c>
      <c r="N18" s="36">
        <v>24858.5</v>
      </c>
      <c r="O18" s="36">
        <v>16639.5</v>
      </c>
      <c r="P18" s="36">
        <v>615</v>
      </c>
      <c r="Q18" s="37">
        <v>117958.12</v>
      </c>
      <c r="R18" s="36">
        <f t="shared" si="1"/>
        <v>134597.62</v>
      </c>
      <c r="S18" s="37">
        <v>4578</v>
      </c>
      <c r="T18" s="38">
        <f t="shared" si="2"/>
        <v>5193</v>
      </c>
      <c r="U18" s="20"/>
      <c r="V18" s="37"/>
      <c r="W18" s="39"/>
      <c r="X18" s="40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0" customFormat="1" ht="12.75">
      <c r="D19" s="31">
        <v>10</v>
      </c>
      <c r="E19" s="31">
        <v>8</v>
      </c>
      <c r="F19" s="29" t="s">
        <v>49</v>
      </c>
      <c r="G19" s="29" t="s">
        <v>34</v>
      </c>
      <c r="H19" s="29" t="s">
        <v>35</v>
      </c>
      <c r="I19" s="32">
        <v>7</v>
      </c>
      <c r="J19" s="32">
        <v>5</v>
      </c>
      <c r="K19" s="33">
        <v>9924</v>
      </c>
      <c r="L19" s="34">
        <v>330</v>
      </c>
      <c r="M19" s="35">
        <f t="shared" si="0"/>
        <v>-0.586451480263158</v>
      </c>
      <c r="N19" s="36">
        <v>38912</v>
      </c>
      <c r="O19" s="36">
        <v>16092</v>
      </c>
      <c r="P19" s="36">
        <v>575</v>
      </c>
      <c r="Q19" s="37">
        <v>1424871.1</v>
      </c>
      <c r="R19" s="36">
        <f t="shared" si="1"/>
        <v>1440963.1</v>
      </c>
      <c r="S19" s="37">
        <v>43010</v>
      </c>
      <c r="T19" s="38">
        <f t="shared" si="2"/>
        <v>43585</v>
      </c>
      <c r="U19" s="20"/>
      <c r="V19" s="37"/>
      <c r="W19" s="39"/>
      <c r="X19" s="40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0" customFormat="1" ht="12.75">
      <c r="D20" s="31">
        <v>11</v>
      </c>
      <c r="E20" s="31">
        <v>6</v>
      </c>
      <c r="F20" s="29" t="s">
        <v>50</v>
      </c>
      <c r="G20" s="29" t="s">
        <v>51</v>
      </c>
      <c r="H20" s="29" t="s">
        <v>52</v>
      </c>
      <c r="I20" s="32">
        <v>5</v>
      </c>
      <c r="J20" s="32">
        <v>5</v>
      </c>
      <c r="K20" s="33">
        <v>10913</v>
      </c>
      <c r="L20" s="34">
        <v>371</v>
      </c>
      <c r="M20" s="35">
        <f t="shared" si="0"/>
        <v>-0.8021310417551978</v>
      </c>
      <c r="N20" s="36">
        <v>63537</v>
      </c>
      <c r="O20" s="36">
        <v>12572</v>
      </c>
      <c r="P20" s="36">
        <v>464</v>
      </c>
      <c r="Q20" s="37">
        <v>466166</v>
      </c>
      <c r="R20" s="36">
        <f t="shared" si="1"/>
        <v>478738</v>
      </c>
      <c r="S20" s="37">
        <v>17907</v>
      </c>
      <c r="T20" s="38">
        <f t="shared" si="2"/>
        <v>18371</v>
      </c>
      <c r="U20" s="20"/>
      <c r="V20" s="37"/>
      <c r="W20" s="39"/>
      <c r="X20" s="40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0" customFormat="1" ht="12.75">
      <c r="D21" s="31">
        <v>12</v>
      </c>
      <c r="E21" s="31">
        <v>11</v>
      </c>
      <c r="F21" s="29" t="s">
        <v>53</v>
      </c>
      <c r="G21" s="29" t="s">
        <v>41</v>
      </c>
      <c r="H21" s="29" t="s">
        <v>35</v>
      </c>
      <c r="I21" s="32">
        <v>8</v>
      </c>
      <c r="J21" s="32">
        <v>3</v>
      </c>
      <c r="K21" s="33">
        <v>8034</v>
      </c>
      <c r="L21" s="34">
        <v>263</v>
      </c>
      <c r="M21" s="35">
        <f t="shared" si="0"/>
        <v>-0.5521731252103232</v>
      </c>
      <c r="N21" s="36">
        <v>19315.5</v>
      </c>
      <c r="O21" s="36">
        <v>8650</v>
      </c>
      <c r="P21" s="36">
        <v>297</v>
      </c>
      <c r="Q21" s="37">
        <v>617346.06</v>
      </c>
      <c r="R21" s="36">
        <f t="shared" si="1"/>
        <v>625996.06</v>
      </c>
      <c r="S21" s="37">
        <v>24829</v>
      </c>
      <c r="T21" s="38">
        <f t="shared" si="2"/>
        <v>25126</v>
      </c>
      <c r="U21" s="20"/>
      <c r="V21" s="37"/>
      <c r="W21" s="39"/>
      <c r="X21" s="40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0" customFormat="1" ht="12.75">
      <c r="D22" s="31">
        <v>13</v>
      </c>
      <c r="E22" s="31">
        <v>17</v>
      </c>
      <c r="F22" s="29" t="s">
        <v>54</v>
      </c>
      <c r="G22" s="29" t="s">
        <v>55</v>
      </c>
      <c r="H22" s="29" t="s">
        <v>52</v>
      </c>
      <c r="I22" s="32">
        <v>14</v>
      </c>
      <c r="J22" s="32">
        <v>3</v>
      </c>
      <c r="K22" s="33">
        <v>5720</v>
      </c>
      <c r="L22" s="34">
        <v>194</v>
      </c>
      <c r="M22" s="35">
        <f t="shared" si="0"/>
        <v>0.32205812291567404</v>
      </c>
      <c r="N22" s="36">
        <v>6297</v>
      </c>
      <c r="O22" s="36">
        <v>8325</v>
      </c>
      <c r="P22" s="36">
        <v>289</v>
      </c>
      <c r="Q22" s="37">
        <v>1839172</v>
      </c>
      <c r="R22" s="36">
        <f t="shared" si="1"/>
        <v>1847497</v>
      </c>
      <c r="S22" s="37">
        <v>64382</v>
      </c>
      <c r="T22" s="38">
        <f t="shared" si="2"/>
        <v>64671</v>
      </c>
      <c r="U22" s="20"/>
      <c r="V22" s="37"/>
      <c r="W22" s="39"/>
      <c r="X22" s="40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0" customFormat="1" ht="12.75">
      <c r="D23" s="31">
        <v>14</v>
      </c>
      <c r="E23" s="31">
        <v>12</v>
      </c>
      <c r="F23" s="29" t="s">
        <v>56</v>
      </c>
      <c r="G23" s="29" t="s">
        <v>37</v>
      </c>
      <c r="H23" s="29" t="s">
        <v>35</v>
      </c>
      <c r="I23" s="32">
        <v>10</v>
      </c>
      <c r="J23" s="32">
        <v>11</v>
      </c>
      <c r="K23" s="33">
        <v>7281</v>
      </c>
      <c r="L23" s="34">
        <v>368</v>
      </c>
      <c r="M23" s="35">
        <f t="shared" si="0"/>
        <v>-0.5142543859649122</v>
      </c>
      <c r="N23" s="36">
        <v>16416</v>
      </c>
      <c r="O23" s="36">
        <v>7974</v>
      </c>
      <c r="P23" s="36">
        <v>395</v>
      </c>
      <c r="Q23" s="37">
        <v>1646907.1799999997</v>
      </c>
      <c r="R23" s="36">
        <f t="shared" si="1"/>
        <v>1654881.1799999997</v>
      </c>
      <c r="S23" s="37">
        <v>55207</v>
      </c>
      <c r="T23" s="38">
        <f t="shared" si="2"/>
        <v>55602</v>
      </c>
      <c r="U23" s="20"/>
      <c r="V23" s="37"/>
      <c r="W23" s="39"/>
      <c r="X23" s="40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0" customFormat="1" ht="12.75">
      <c r="D24" s="31">
        <v>15</v>
      </c>
      <c r="E24" s="31">
        <v>16</v>
      </c>
      <c r="F24" s="29" t="s">
        <v>57</v>
      </c>
      <c r="G24" s="29" t="s">
        <v>37</v>
      </c>
      <c r="H24" s="29" t="s">
        <v>35</v>
      </c>
      <c r="I24" s="32">
        <v>8</v>
      </c>
      <c r="J24" s="32">
        <v>2</v>
      </c>
      <c r="K24" s="33">
        <v>3988</v>
      </c>
      <c r="L24" s="34">
        <v>149</v>
      </c>
      <c r="M24" s="35">
        <f t="shared" si="0"/>
        <v>-0.17482309124767226</v>
      </c>
      <c r="N24" s="36">
        <v>6712.5</v>
      </c>
      <c r="O24" s="36">
        <v>5539</v>
      </c>
      <c r="P24" s="36">
        <v>239</v>
      </c>
      <c r="Q24" s="37">
        <v>308070</v>
      </c>
      <c r="R24" s="36">
        <f t="shared" si="1"/>
        <v>313609</v>
      </c>
      <c r="S24" s="37">
        <v>12653</v>
      </c>
      <c r="T24" s="38">
        <f t="shared" si="2"/>
        <v>12892</v>
      </c>
      <c r="U24" s="20"/>
      <c r="V24" s="37"/>
      <c r="W24" s="39"/>
      <c r="X24" s="40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0" customFormat="1" ht="12.75">
      <c r="D25" s="31">
        <v>16</v>
      </c>
      <c r="E25" s="31">
        <v>14</v>
      </c>
      <c r="F25" s="29" t="s">
        <v>58</v>
      </c>
      <c r="G25" s="29" t="s">
        <v>39</v>
      </c>
      <c r="H25" s="29" t="s">
        <v>35</v>
      </c>
      <c r="I25" s="32">
        <v>6</v>
      </c>
      <c r="J25" s="32">
        <v>4</v>
      </c>
      <c r="K25" s="33">
        <v>2587</v>
      </c>
      <c r="L25" s="34">
        <v>132</v>
      </c>
      <c r="M25" s="35">
        <f t="shared" si="0"/>
        <v>-0.6756416238917405</v>
      </c>
      <c r="N25" s="36">
        <v>10715</v>
      </c>
      <c r="O25" s="36">
        <v>3475.5</v>
      </c>
      <c r="P25" s="36">
        <v>192</v>
      </c>
      <c r="Q25" s="37">
        <v>189774.44</v>
      </c>
      <c r="R25" s="36">
        <f t="shared" si="1"/>
        <v>193249.94</v>
      </c>
      <c r="S25" s="37">
        <v>7442</v>
      </c>
      <c r="T25" s="38">
        <f t="shared" si="2"/>
        <v>7634</v>
      </c>
      <c r="U25" s="20"/>
      <c r="V25" s="37"/>
      <c r="W25" s="39"/>
      <c r="X25" s="40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0" customFormat="1" ht="12.75">
      <c r="D26" s="31">
        <v>17</v>
      </c>
      <c r="E26" s="31">
        <v>18</v>
      </c>
      <c r="F26" s="29" t="s">
        <v>59</v>
      </c>
      <c r="G26" s="29" t="s">
        <v>41</v>
      </c>
      <c r="H26" s="29" t="s">
        <v>60</v>
      </c>
      <c r="I26" s="32">
        <v>5</v>
      </c>
      <c r="J26" s="32">
        <v>6</v>
      </c>
      <c r="K26" s="33">
        <v>2712</v>
      </c>
      <c r="L26" s="34">
        <v>126</v>
      </c>
      <c r="M26" s="35">
        <f t="shared" si="0"/>
        <v>-0.5515131470150487</v>
      </c>
      <c r="N26" s="36">
        <v>6047</v>
      </c>
      <c r="O26" s="36">
        <v>2712</v>
      </c>
      <c r="P26" s="36">
        <v>126</v>
      </c>
      <c r="Q26" s="37">
        <v>157206</v>
      </c>
      <c r="R26" s="36">
        <f t="shared" si="1"/>
        <v>159918</v>
      </c>
      <c r="S26" s="37">
        <v>6518</v>
      </c>
      <c r="T26" s="38">
        <f t="shared" si="2"/>
        <v>6644</v>
      </c>
      <c r="U26" s="20"/>
      <c r="V26" s="37"/>
      <c r="W26" s="39"/>
      <c r="X26" s="40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1"/>
      <c r="E27" s="42"/>
      <c r="F27" s="42"/>
      <c r="G27" s="42"/>
      <c r="H27" s="42"/>
      <c r="I27" s="42"/>
      <c r="J27" s="42"/>
      <c r="K27" s="43">
        <f>SUM(K10:K26)</f>
        <v>1907832</v>
      </c>
      <c r="L27" s="43">
        <f>SUM(L10:L26)</f>
        <v>63016</v>
      </c>
      <c r="M27" s="44">
        <f t="shared" si="0"/>
        <v>0.4129481485085711</v>
      </c>
      <c r="N27" s="43">
        <f>SUM(N10:N26)</f>
        <v>1721434.38</v>
      </c>
      <c r="O27" s="43">
        <f aca="true" t="shared" si="3" ref="O27:T27">SUM(O10:O26)</f>
        <v>2432297.52</v>
      </c>
      <c r="P27" s="43">
        <f t="shared" si="3"/>
        <v>86827</v>
      </c>
      <c r="Q27" s="43">
        <f t="shared" si="3"/>
        <v>10443779.78</v>
      </c>
      <c r="R27" s="43">
        <f t="shared" si="3"/>
        <v>12876077.3</v>
      </c>
      <c r="S27" s="43">
        <f t="shared" si="3"/>
        <v>377317</v>
      </c>
      <c r="T27" s="43">
        <f t="shared" si="3"/>
        <v>464144</v>
      </c>
      <c r="U27" s="45"/>
      <c r="V27" s="46">
        <f>SUM(V10:V26)</f>
        <v>0</v>
      </c>
    </row>
    <row r="33" spans="16:256" s="1" customFormat="1" ht="12.75">
      <c r="P33" s="46"/>
      <c r="Q33" s="46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2010-06-18T11:11:36Z</dcterms:modified>
  <cp:category/>
  <cp:version/>
  <cp:contentType/>
  <cp:contentStatus/>
</cp:coreProperties>
</file>