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<sst xmlns="http://schemas.openxmlformats.org/spreadsheetml/2006/main" count="124" uniqueCount="64">
  <si>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</si>
  <si>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</si>
  <si>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Top 20</t>
  </si>
  <si>
    <t>Week</t>
  </si>
  <si>
    <t>FOR  PRINT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</si>
  <si>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</si>
  <si>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</si>
  <si>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</si>
  <si>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</si>
  <si>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</si>
  <si>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</si>
  <si>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</si>
  <si>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</si>
  <si>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</si>
  <si>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</si>
  <si>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</si>
  <si>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</si>
  <si>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</si>
  <si>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</si>
  <si>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</si>
  <si>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</si>
  <si>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</si>
  <si>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</si>
  <si>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</si>
  <si>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</si>
  <si>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</si>
  <si>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</si>
  <si>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STEP UP 3D</t>
  </si>
  <si>
    <t>IND</t>
  </si>
  <si>
    <t>Blitz</t>
  </si>
  <si>
    <t>EXPENDABLES, THE</t>
  </si>
  <si>
    <t>PA-DORA</t>
  </si>
  <si>
    <t>INCEPTION</t>
  </si>
  <si>
    <t>WB</t>
  </si>
  <si>
    <t>LAST AIRBENDER 3D</t>
  </si>
  <si>
    <t>PAR</t>
  </si>
  <si>
    <t>new</t>
  </si>
  <si>
    <t>CATS &amp; DOGS:REVENGE OF KITTY GALORE</t>
  </si>
  <si>
    <t>CHARLIE ST.CLOUD</t>
  </si>
  <si>
    <t>UNI</t>
  </si>
  <si>
    <t>A-TEAM, THE</t>
  </si>
  <si>
    <t>FOX</t>
  </si>
  <si>
    <t>CF</t>
  </si>
  <si>
    <t>DESPICABLE ME</t>
  </si>
  <si>
    <t>SALT</t>
  </si>
  <si>
    <t>SONY</t>
  </si>
  <si>
    <t>TWILIGHT SAGA: ECLIPSE</t>
  </si>
  <si>
    <t>SORCERER'S APRENTICE</t>
  </si>
  <si>
    <t>WDI</t>
  </si>
  <si>
    <t>WHY DID I GET MARRIED 2</t>
  </si>
  <si>
    <t>Duplicato</t>
  </si>
  <si>
    <t>LETTERS TO JULIET</t>
  </si>
  <si>
    <t>CENTURION</t>
  </si>
  <si>
    <t>SHREK FOREVER AFTER</t>
  </si>
  <si>
    <t>MARMADUKE</t>
  </si>
  <si>
    <t>TINKERBALL AND THE GREAT FAIRY RESCUE</t>
  </si>
  <si>
    <t>TOY STORY 3</t>
  </si>
  <si>
    <t>GET HIM TO THE GREEK</t>
  </si>
  <si>
    <t>STREETDANCE 3D</t>
  </si>
  <si>
    <t>GHOST WRITER</t>
  </si>
  <si>
    <t>SEX AND THE CITY 2</t>
  </si>
  <si>
    <t>GROWN UPS</t>
  </si>
  <si>
    <t>KNIGHT AND DAY</t>
  </si>
  <si>
    <t>FURRY VENGEANCE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</si>
</sst>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&quot;, &quot;mmm\ yy"/>
  </numFmts>
  <fonts count="16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b/>
      <sz val="8"/>
      <color indexed="19"/>
      <name val="Arial"/>
      <family val="2"/>
    </font>
    <font>
      <b/>
      <sz val="10"/>
      <color indexed="19"/>
      <name val="Arial"/>
      <family val="2"/>
    </font>
    <font>
      <b/>
      <i/>
      <sz val="10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2" fillId="0" borderId="7" xfId="17" applyFont="1" applyBorder="1">
      <alignment/>
      <protection/>
    </xf>
    <xf numFmtId="0" fontId="2" fillId="0" borderId="8" xfId="17" applyFont="1" applyBorder="1">
      <alignment/>
      <protection/>
    </xf>
    <xf numFmtId="0" fontId="3" fillId="0" borderId="9" xfId="17" applyFont="1" applyBorder="1">
      <alignment/>
      <protection/>
    </xf>
    <xf numFmtId="0" fontId="2" fillId="0" borderId="10" xfId="17" applyFont="1" applyBorder="1">
      <alignment/>
      <protection/>
    </xf>
    <xf numFmtId="2" fontId="2" fillId="0" borderId="11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64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12" xfId="17" applyFont="1" applyFill="1" applyBorder="1" applyAlignment="1">
      <alignment horizontal="center"/>
      <protection/>
    </xf>
    <xf numFmtId="0" fontId="3" fillId="0" borderId="12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12" xfId="17" applyFont="1" applyFill="1" applyBorder="1" applyAlignment="1">
      <alignment horizontal="center"/>
      <protection/>
    </xf>
    <xf numFmtId="0" fontId="7" fillId="0" borderId="12" xfId="17" applyFont="1" applyBorder="1" applyAlignment="1">
      <alignment horizontal="center"/>
      <protection/>
    </xf>
    <xf numFmtId="0" fontId="8" fillId="0" borderId="12" xfId="17" applyFont="1" applyFill="1" applyBorder="1" applyAlignment="1">
      <alignment horizontal="center"/>
      <protection/>
    </xf>
    <xf numFmtId="3" fontId="5" fillId="0" borderId="12" xfId="17" applyNumberFormat="1" applyFont="1" applyBorder="1" applyAlignment="1">
      <alignment horizontal="right"/>
      <protection/>
    </xf>
    <xf numFmtId="10" fontId="3" fillId="0" borderId="12" xfId="17" applyNumberFormat="1" applyFont="1" applyFill="1" applyBorder="1" applyAlignment="1">
      <alignment horizontal="center"/>
      <protection/>
    </xf>
    <xf numFmtId="3" fontId="9" fillId="0" borderId="12" xfId="19" applyNumberFormat="1" applyFont="1" applyFill="1" applyBorder="1" applyAlignment="1">
      <alignment horizontal="right"/>
    </xf>
    <xf numFmtId="3" fontId="9" fillId="0" borderId="12" xfId="17" applyNumberFormat="1" applyFont="1" applyFill="1" applyBorder="1" applyAlignment="1">
      <alignment horizontal="right"/>
      <protection/>
    </xf>
    <xf numFmtId="3" fontId="10" fillId="0" borderId="13" xfId="17" applyNumberFormat="1" applyFont="1" applyFill="1" applyBorder="1" applyAlignment="1">
      <alignment horizontal="right"/>
      <protection/>
    </xf>
    <xf numFmtId="3" fontId="11" fillId="0" borderId="12" xfId="17" applyNumberFormat="1" applyFont="1" applyFill="1" applyBorder="1" applyAlignment="1">
      <alignment horizontal="right"/>
      <protection/>
    </xf>
    <xf numFmtId="3" fontId="10" fillId="0" borderId="12" xfId="17" applyNumberFormat="1" applyFont="1" applyBorder="1" applyAlignment="1" applyProtection="1">
      <alignment horizontal="right"/>
      <protection locked="0"/>
    </xf>
    <xf numFmtId="3" fontId="9" fillId="0" borderId="12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 applyProtection="1">
      <alignment horizontal="right"/>
      <protection locked="0"/>
    </xf>
    <xf numFmtId="3" fontId="12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12" xfId="17" applyFont="1" applyBorder="1" applyAlignment="1">
      <alignment horizontal="left"/>
      <protection/>
    </xf>
    <xf numFmtId="0" fontId="3" fillId="0" borderId="12" xfId="17" applyFont="1" applyFill="1" applyBorder="1" applyAlignment="1">
      <alignment horizontal="center"/>
      <protection/>
    </xf>
    <xf numFmtId="0" fontId="7" fillId="0" borderId="14" xfId="17" applyFont="1" applyBorder="1" applyAlignment="1">
      <alignment horizontal="center"/>
      <protection/>
    </xf>
    <xf numFmtId="3" fontId="5" fillId="0" borderId="13" xfId="17" applyNumberFormat="1" applyFont="1" applyBorder="1" applyAlignment="1">
      <alignment horizontal="righ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11" fillId="2" borderId="15" xfId="17" applyNumberFormat="1" applyFont="1" applyFill="1" applyBorder="1" applyAlignment="1">
      <alignment horizontal="right"/>
      <protection/>
    </xf>
    <xf numFmtId="10" fontId="3" fillId="0" borderId="10" xfId="17" applyNumberFormat="1" applyFont="1" applyFill="1" applyBorder="1" applyAlignment="1">
      <alignment horizontal="center"/>
      <protection/>
    </xf>
    <xf numFmtId="3" fontId="11" fillId="3" borderId="0" xfId="17" applyNumberFormat="1" applyFont="1" applyFill="1" applyBorder="1" applyAlignment="1">
      <alignment horizontal="right"/>
      <protection/>
    </xf>
    <xf numFmtId="3" fontId="11" fillId="0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3" fontId="9" fillId="0" borderId="0" xfId="19" applyNumberFormat="1" applyFont="1" applyFill="1" applyBorder="1" applyAlignment="1">
      <alignment horizontal="right"/>
    </xf>
    <xf numFmtId="0" fontId="13" fillId="0" borderId="0" xfId="17" applyFont="1" applyFill="1" applyBorder="1">
      <alignment/>
      <protection/>
    </xf>
    <xf numFmtId="0" fontId="14" fillId="0" borderId="0" xfId="17" applyFont="1">
      <alignment/>
      <protection/>
    </xf>
    <xf numFmtId="0" fontId="15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V41"/>
  <sheetViews>
    <sheetView tabSelected="1" workbookViewId="0" topLeftCell="A16">
      <selection activeCell="M2" sqref="M2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4.75390625" style="1" customWidth="1"/>
    <col min="7" max="7" width="5.75390625" style="1" customWidth="1"/>
    <col min="8" max="8" width="12.00390625" style="1" customWidth="1"/>
    <col min="9" max="9" width="5.875" style="1" customWidth="1"/>
    <col min="10" max="10" width="5.375" style="1" customWidth="1"/>
    <col min="11" max="11" width="8.875" style="1" customWidth="1"/>
    <col min="12" max="12" width="9.25390625" style="1" customWidth="1"/>
    <col min="13" max="13" width="14.75390625" style="1" customWidth="1"/>
    <col min="14" max="14" width="9.125" style="1" hidden="1" customWidth="1"/>
    <col min="15" max="15" width="10.375" style="1" customWidth="1"/>
    <col min="16" max="16" width="9.875" style="1" customWidth="1"/>
    <col min="17" max="17" width="10.375" style="1" hidden="1" customWidth="1"/>
    <col min="18" max="18" width="14.75390625" style="1" customWidth="1"/>
    <col min="19" max="19" width="11.87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0</v>
      </c>
      <c r="H3" s="58" t="s">
        <v>1</v>
      </c>
      <c r="I3" s="13"/>
      <c r="L3" s="14"/>
      <c r="M3" s="15"/>
      <c r="N3" s="16"/>
      <c r="O3" s="9"/>
      <c r="P3" s="3"/>
      <c r="Q3" s="3"/>
      <c r="R3" s="17"/>
      <c r="S3" s="5"/>
      <c r="T3" s="18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58" t="s">
        <v>2</v>
      </c>
      <c r="L4" s="4"/>
      <c r="M4" s="4"/>
      <c r="N4" s="19" t="s">
        <v>4</v>
      </c>
      <c r="Q4" s="19"/>
      <c r="R4" s="2"/>
      <c r="S4" s="2"/>
      <c r="T4" s="20"/>
    </row>
    <row r="5" spans="4:19" ht="12.75">
      <c r="D5" s="2"/>
      <c r="E5" s="2"/>
      <c r="F5" s="2"/>
      <c r="G5" s="2"/>
      <c r="H5" s="2"/>
      <c r="I5" s="2"/>
      <c r="N5" s="19" t="s">
        <v>5</v>
      </c>
      <c r="Q5" s="21" t="s">
        <v>5</v>
      </c>
      <c r="S5" s="19" t="s">
        <v>6</v>
      </c>
    </row>
    <row r="6" spans="4:19" ht="12.75">
      <c r="D6" s="2"/>
      <c r="E6" s="2" t="s">
        <v>7</v>
      </c>
      <c r="F6" s="22" t="s">
        <v>8</v>
      </c>
      <c r="G6" s="2"/>
      <c r="H6" s="2"/>
      <c r="I6" s="2"/>
      <c r="K6" s="56" t="s">
        <v>3</v>
      </c>
      <c r="L6" s="57">
        <v>35</v>
      </c>
      <c r="N6" s="19" t="s">
        <v>9</v>
      </c>
      <c r="P6" s="23"/>
      <c r="Q6" s="19" t="s">
        <v>9</v>
      </c>
      <c r="S6" s="19" t="s">
        <v>9</v>
      </c>
    </row>
    <row r="7" spans="4:20" ht="12" customHeight="1">
      <c r="D7" s="24"/>
      <c r="E7" s="24"/>
      <c r="F7" s="25"/>
      <c r="G7" s="24"/>
      <c r="H7" s="24"/>
      <c r="I7" s="24"/>
      <c r="J7" s="24"/>
      <c r="K7" s="26"/>
      <c r="L7" s="24"/>
      <c r="M7" s="24"/>
      <c r="N7" s="26"/>
      <c r="O7" s="26"/>
      <c r="P7" s="24"/>
      <c r="Q7" s="24"/>
      <c r="R7" s="24"/>
      <c r="S7" s="24"/>
      <c r="T7" s="24"/>
    </row>
    <row r="8" spans="4:20" ht="12.75">
      <c r="D8" s="27" t="s">
        <v>10</v>
      </c>
      <c r="E8" s="27" t="s">
        <v>11</v>
      </c>
      <c r="F8" s="27"/>
      <c r="G8" s="27"/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15</v>
      </c>
      <c r="M8" s="27" t="s">
        <v>16</v>
      </c>
      <c r="N8" s="27" t="s">
        <v>17</v>
      </c>
      <c r="O8" s="27" t="s">
        <v>13</v>
      </c>
      <c r="P8" s="27" t="s">
        <v>13</v>
      </c>
      <c r="Q8" s="27" t="s">
        <v>18</v>
      </c>
      <c r="R8" s="27" t="s">
        <v>19</v>
      </c>
      <c r="S8" s="28" t="s">
        <v>20</v>
      </c>
      <c r="T8" s="27" t="s">
        <v>19</v>
      </c>
    </row>
    <row r="9" spans="4:20" ht="12.75">
      <c r="D9" s="27" t="s">
        <v>13</v>
      </c>
      <c r="E9" s="27" t="s">
        <v>13</v>
      </c>
      <c r="F9" s="27" t="s">
        <v>21</v>
      </c>
      <c r="G9" s="27" t="s">
        <v>22</v>
      </c>
      <c r="H9" s="27" t="s">
        <v>22</v>
      </c>
      <c r="I9" s="27" t="s">
        <v>14</v>
      </c>
      <c r="J9" s="27"/>
      <c r="K9" s="27" t="s">
        <v>23</v>
      </c>
      <c r="L9" s="27" t="s">
        <v>24</v>
      </c>
      <c r="M9" s="27" t="s">
        <v>25</v>
      </c>
      <c r="N9" s="27" t="s">
        <v>23</v>
      </c>
      <c r="O9" s="27" t="s">
        <v>23</v>
      </c>
      <c r="P9" s="27" t="s">
        <v>24</v>
      </c>
      <c r="Q9" s="27" t="s">
        <v>26</v>
      </c>
      <c r="R9" s="27" t="s">
        <v>23</v>
      </c>
      <c r="S9" s="28" t="s">
        <v>24</v>
      </c>
      <c r="T9" s="27" t="s">
        <v>24</v>
      </c>
    </row>
    <row r="10" spans="4:256" s="29" customFormat="1" ht="12.75">
      <c r="D10" s="30">
        <v>1</v>
      </c>
      <c r="E10" s="30">
        <v>1</v>
      </c>
      <c r="F10" s="28" t="s">
        <v>27</v>
      </c>
      <c r="G10" s="28" t="s">
        <v>28</v>
      </c>
      <c r="H10" s="28" t="s">
        <v>29</v>
      </c>
      <c r="I10" s="31">
        <v>3</v>
      </c>
      <c r="J10" s="32">
        <v>11</v>
      </c>
      <c r="K10" s="33">
        <v>138904</v>
      </c>
      <c r="L10" s="33">
        <v>3648</v>
      </c>
      <c r="M10" s="34">
        <f aca="true" t="shared" si="0" ref="M10:M35">O10/N10-100%</f>
        <v>-0.148335861642252</v>
      </c>
      <c r="N10" s="35">
        <v>294795.2</v>
      </c>
      <c r="O10" s="35">
        <v>251066.5</v>
      </c>
      <c r="P10" s="36">
        <v>7653</v>
      </c>
      <c r="Q10" s="37">
        <v>738921.9</v>
      </c>
      <c r="R10" s="38">
        <f aca="true" t="shared" si="1" ref="R10:R34">O10+Q10</f>
        <v>989988.4</v>
      </c>
      <c r="S10" s="39">
        <v>22458</v>
      </c>
      <c r="T10" s="40">
        <f aca="true" t="shared" si="2" ref="T10:T34">S10+P10</f>
        <v>30111</v>
      </c>
      <c r="U10" s="19"/>
      <c r="V10" s="41"/>
      <c r="W10" s="42"/>
      <c r="X10" s="43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9" customFormat="1" ht="12.75">
      <c r="D11" s="30">
        <v>2</v>
      </c>
      <c r="E11" s="30">
        <v>2</v>
      </c>
      <c r="F11" s="28" t="s">
        <v>30</v>
      </c>
      <c r="G11" s="28" t="s">
        <v>28</v>
      </c>
      <c r="H11" s="28" t="s">
        <v>31</v>
      </c>
      <c r="I11" s="31">
        <v>2</v>
      </c>
      <c r="J11" s="31">
        <v>5</v>
      </c>
      <c r="K11" s="33">
        <v>139694</v>
      </c>
      <c r="L11" s="33">
        <v>4659</v>
      </c>
      <c r="M11" s="34">
        <f t="shared" si="0"/>
        <v>-0.2102397131661553</v>
      </c>
      <c r="N11" s="38">
        <v>282254</v>
      </c>
      <c r="O11" s="38">
        <v>222913</v>
      </c>
      <c r="P11" s="38">
        <v>8470</v>
      </c>
      <c r="Q11" s="37">
        <v>282254</v>
      </c>
      <c r="R11" s="38">
        <f t="shared" si="1"/>
        <v>505167</v>
      </c>
      <c r="S11" s="39">
        <v>10973</v>
      </c>
      <c r="T11" s="40">
        <f t="shared" si="2"/>
        <v>19443</v>
      </c>
      <c r="U11" s="19"/>
      <c r="V11" s="41"/>
      <c r="W11" s="42"/>
      <c r="X11" s="43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9" customFormat="1" ht="12.75">
      <c r="D12" s="30">
        <v>3</v>
      </c>
      <c r="E12" s="30">
        <v>4</v>
      </c>
      <c r="F12" s="28" t="s">
        <v>32</v>
      </c>
      <c r="G12" s="28" t="s">
        <v>33</v>
      </c>
      <c r="H12" s="28" t="s">
        <v>29</v>
      </c>
      <c r="I12" s="31">
        <v>6</v>
      </c>
      <c r="J12" s="31">
        <v>8</v>
      </c>
      <c r="K12" s="33">
        <v>106279</v>
      </c>
      <c r="L12" s="33">
        <v>3413</v>
      </c>
      <c r="M12" s="34">
        <f t="shared" si="0"/>
        <v>0.10518727395140526</v>
      </c>
      <c r="N12" s="38">
        <v>156221.94</v>
      </c>
      <c r="O12" s="38">
        <v>172654.5</v>
      </c>
      <c r="P12" s="38">
        <v>6469</v>
      </c>
      <c r="Q12" s="37">
        <v>1685977.54</v>
      </c>
      <c r="R12" s="38">
        <f t="shared" si="1"/>
        <v>1858632.04</v>
      </c>
      <c r="S12" s="39">
        <v>65665</v>
      </c>
      <c r="T12" s="40">
        <f t="shared" si="2"/>
        <v>72134</v>
      </c>
      <c r="U12" s="19"/>
      <c r="V12" s="41"/>
      <c r="W12" s="42"/>
      <c r="X12" s="43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9" customFormat="1" ht="12.75">
      <c r="D13" s="30">
        <v>4</v>
      </c>
      <c r="E13" s="30">
        <v>3</v>
      </c>
      <c r="F13" s="28" t="s">
        <v>34</v>
      </c>
      <c r="G13" s="28" t="s">
        <v>35</v>
      </c>
      <c r="H13" s="28" t="s">
        <v>29</v>
      </c>
      <c r="I13" s="31">
        <v>2</v>
      </c>
      <c r="J13" s="31">
        <v>9</v>
      </c>
      <c r="K13" s="33">
        <v>106580</v>
      </c>
      <c r="L13" s="33">
        <v>3164</v>
      </c>
      <c r="M13" s="34">
        <f t="shared" si="0"/>
        <v>-0.3403693128864881</v>
      </c>
      <c r="N13" s="38">
        <v>256443.8</v>
      </c>
      <c r="O13" s="38">
        <v>169158.2</v>
      </c>
      <c r="P13" s="38">
        <v>5656</v>
      </c>
      <c r="Q13" s="37">
        <v>256443.8</v>
      </c>
      <c r="R13" s="38">
        <f t="shared" si="1"/>
        <v>425602</v>
      </c>
      <c r="S13" s="39">
        <v>8931</v>
      </c>
      <c r="T13" s="40">
        <f t="shared" si="2"/>
        <v>14587</v>
      </c>
      <c r="U13" s="19"/>
      <c r="V13" s="41"/>
      <c r="W13" s="42"/>
      <c r="X13" s="43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9" customFormat="1" ht="12.75">
      <c r="D14" s="30">
        <v>5</v>
      </c>
      <c r="E14" s="30" t="s">
        <v>36</v>
      </c>
      <c r="F14" s="44" t="s">
        <v>37</v>
      </c>
      <c r="G14" s="28" t="s">
        <v>33</v>
      </c>
      <c r="H14" s="28" t="s">
        <v>29</v>
      </c>
      <c r="I14" s="31">
        <v>1</v>
      </c>
      <c r="J14" s="31">
        <v>10</v>
      </c>
      <c r="K14" s="33">
        <v>92329</v>
      </c>
      <c r="L14" s="33">
        <v>2747</v>
      </c>
      <c r="M14" s="34" t="e">
        <f t="shared" si="0"/>
        <v>#DIV/0!</v>
      </c>
      <c r="N14" s="38"/>
      <c r="O14" s="38">
        <v>158622.1</v>
      </c>
      <c r="P14" s="38">
        <v>5157</v>
      </c>
      <c r="Q14" s="37"/>
      <c r="R14" s="38">
        <f t="shared" si="1"/>
        <v>158622.1</v>
      </c>
      <c r="S14" s="39"/>
      <c r="T14" s="40">
        <f t="shared" si="2"/>
        <v>5157</v>
      </c>
      <c r="U14" s="19"/>
      <c r="V14" s="41"/>
      <c r="W14" s="42"/>
      <c r="X14" s="43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9" customFormat="1" ht="12.75">
      <c r="D15" s="30">
        <v>6</v>
      </c>
      <c r="E15" s="30" t="s">
        <v>36</v>
      </c>
      <c r="F15" s="28" t="s">
        <v>38</v>
      </c>
      <c r="G15" s="28" t="s">
        <v>39</v>
      </c>
      <c r="H15" s="28" t="s">
        <v>29</v>
      </c>
      <c r="I15" s="31">
        <v>1</v>
      </c>
      <c r="J15" s="31">
        <v>6</v>
      </c>
      <c r="K15" s="33">
        <v>84634</v>
      </c>
      <c r="L15" s="33">
        <v>2932</v>
      </c>
      <c r="M15" s="34" t="e">
        <f t="shared" si="0"/>
        <v>#DIV/0!</v>
      </c>
      <c r="N15" s="38"/>
      <c r="O15" s="38">
        <v>110099</v>
      </c>
      <c r="P15" s="38">
        <v>4429</v>
      </c>
      <c r="Q15" s="37"/>
      <c r="R15" s="38">
        <f t="shared" si="1"/>
        <v>110099</v>
      </c>
      <c r="S15" s="39"/>
      <c r="T15" s="40">
        <f t="shared" si="2"/>
        <v>4429</v>
      </c>
      <c r="U15" s="19"/>
      <c r="V15" s="41"/>
      <c r="W15" s="42"/>
      <c r="X15" s="43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9" customFormat="1" ht="12.75">
      <c r="D16" s="30">
        <v>7</v>
      </c>
      <c r="E16" s="30" t="s">
        <v>36</v>
      </c>
      <c r="F16" s="28" t="s">
        <v>40</v>
      </c>
      <c r="G16" s="28" t="s">
        <v>41</v>
      </c>
      <c r="H16" s="28" t="s">
        <v>42</v>
      </c>
      <c r="I16" s="31">
        <v>1</v>
      </c>
      <c r="J16" s="31">
        <v>7</v>
      </c>
      <c r="K16" s="33">
        <v>86887</v>
      </c>
      <c r="L16" s="33">
        <v>3193</v>
      </c>
      <c r="M16" s="34" t="e">
        <f t="shared" si="0"/>
        <v>#DIV/0!</v>
      </c>
      <c r="N16" s="38"/>
      <c r="O16" s="38">
        <v>109706</v>
      </c>
      <c r="P16" s="38">
        <v>4311</v>
      </c>
      <c r="Q16" s="37"/>
      <c r="R16" s="38">
        <f t="shared" si="1"/>
        <v>109706</v>
      </c>
      <c r="S16" s="39"/>
      <c r="T16" s="40">
        <f t="shared" si="2"/>
        <v>4311</v>
      </c>
      <c r="U16" s="19"/>
      <c r="V16" s="41"/>
      <c r="W16" s="42"/>
      <c r="X16" s="43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9" customFormat="1" ht="12.75">
      <c r="D17" s="30">
        <v>8</v>
      </c>
      <c r="E17" s="30">
        <v>6</v>
      </c>
      <c r="F17" s="45" t="s">
        <v>43</v>
      </c>
      <c r="G17" s="45" t="s">
        <v>39</v>
      </c>
      <c r="H17" s="45" t="s">
        <v>29</v>
      </c>
      <c r="I17" s="45">
        <v>5</v>
      </c>
      <c r="J17" s="31">
        <v>9</v>
      </c>
      <c r="K17" s="33">
        <v>70963</v>
      </c>
      <c r="L17" s="33">
        <v>2621</v>
      </c>
      <c r="M17" s="34">
        <f t="shared" si="0"/>
        <v>0.011969083821935733</v>
      </c>
      <c r="N17" s="35">
        <v>105348.08</v>
      </c>
      <c r="O17" s="35">
        <v>106609</v>
      </c>
      <c r="P17" s="36">
        <v>4664</v>
      </c>
      <c r="Q17" s="37">
        <v>626822</v>
      </c>
      <c r="R17" s="38">
        <f t="shared" si="1"/>
        <v>733431</v>
      </c>
      <c r="S17" s="39">
        <v>26334</v>
      </c>
      <c r="T17" s="40">
        <f t="shared" si="2"/>
        <v>30998</v>
      </c>
      <c r="U17" s="19"/>
      <c r="V17" s="41"/>
      <c r="W17" s="42"/>
      <c r="X17" s="43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9" customFormat="1" ht="12.75">
      <c r="D18" s="30">
        <v>9</v>
      </c>
      <c r="E18" s="30">
        <v>5</v>
      </c>
      <c r="F18" s="28" t="s">
        <v>44</v>
      </c>
      <c r="G18" s="28" t="s">
        <v>45</v>
      </c>
      <c r="H18" s="28" t="s">
        <v>42</v>
      </c>
      <c r="I18" s="46">
        <v>2</v>
      </c>
      <c r="J18" s="31">
        <v>9</v>
      </c>
      <c r="K18" s="47">
        <v>34667</v>
      </c>
      <c r="L18" s="33">
        <v>1402</v>
      </c>
      <c r="M18" s="34">
        <f t="shared" si="0"/>
        <v>-0.6436517551116889</v>
      </c>
      <c r="N18" s="38">
        <v>135376</v>
      </c>
      <c r="O18" s="38">
        <v>48241</v>
      </c>
      <c r="P18" s="38">
        <v>2066</v>
      </c>
      <c r="Q18" s="37">
        <v>135376</v>
      </c>
      <c r="R18" s="38">
        <f t="shared" si="1"/>
        <v>183617</v>
      </c>
      <c r="S18" s="39">
        <v>5607</v>
      </c>
      <c r="T18" s="40">
        <f t="shared" si="2"/>
        <v>7673</v>
      </c>
      <c r="U18" s="19"/>
      <c r="V18" s="41"/>
      <c r="W18" s="42"/>
      <c r="X18" s="43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9" customFormat="1" ht="12.75">
      <c r="D19" s="30">
        <v>10</v>
      </c>
      <c r="E19" s="30">
        <v>8</v>
      </c>
      <c r="F19" s="45" t="s">
        <v>46</v>
      </c>
      <c r="G19" s="45" t="s">
        <v>28</v>
      </c>
      <c r="H19" s="45" t="s">
        <v>29</v>
      </c>
      <c r="I19" s="46">
        <v>9</v>
      </c>
      <c r="J19" s="31">
        <v>8</v>
      </c>
      <c r="K19" s="47">
        <v>22968</v>
      </c>
      <c r="L19" s="33">
        <v>905</v>
      </c>
      <c r="M19" s="34">
        <f t="shared" si="0"/>
        <v>-0.2577526655654002</v>
      </c>
      <c r="N19" s="38">
        <v>53272</v>
      </c>
      <c r="O19" s="38">
        <v>39541</v>
      </c>
      <c r="P19" s="36">
        <v>1679</v>
      </c>
      <c r="Q19" s="37">
        <v>2612892.5200000005</v>
      </c>
      <c r="R19" s="38">
        <f t="shared" si="1"/>
        <v>2652433.5200000005</v>
      </c>
      <c r="S19" s="39">
        <v>105329</v>
      </c>
      <c r="T19" s="40">
        <f t="shared" si="2"/>
        <v>107008</v>
      </c>
      <c r="U19" s="19"/>
      <c r="V19" s="41"/>
      <c r="W19" s="42"/>
      <c r="X19" s="43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9" customFormat="1" ht="12.75">
      <c r="D20" s="30">
        <v>11</v>
      </c>
      <c r="E20" s="30">
        <v>7</v>
      </c>
      <c r="F20" s="28" t="s">
        <v>47</v>
      </c>
      <c r="G20" s="28" t="s">
        <v>48</v>
      </c>
      <c r="H20" s="28" t="s">
        <v>42</v>
      </c>
      <c r="I20" s="31">
        <v>4</v>
      </c>
      <c r="J20" s="32">
        <v>9</v>
      </c>
      <c r="K20" s="33">
        <v>21049</v>
      </c>
      <c r="L20" s="33">
        <v>739</v>
      </c>
      <c r="M20" s="34">
        <f t="shared" si="0"/>
        <v>-0.4293479953895517</v>
      </c>
      <c r="N20" s="35">
        <v>64202</v>
      </c>
      <c r="O20" s="35">
        <v>36637</v>
      </c>
      <c r="P20" s="36">
        <v>1467</v>
      </c>
      <c r="Q20" s="37">
        <v>431618</v>
      </c>
      <c r="R20" s="38">
        <f t="shared" si="1"/>
        <v>468255</v>
      </c>
      <c r="S20" s="39">
        <v>17340</v>
      </c>
      <c r="T20" s="40">
        <f t="shared" si="2"/>
        <v>18807</v>
      </c>
      <c r="U20" s="19"/>
      <c r="V20" s="41"/>
      <c r="W20" s="42"/>
      <c r="X20" s="43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9" customFormat="1" ht="12.75">
      <c r="D21" s="30">
        <v>12</v>
      </c>
      <c r="E21" s="30">
        <v>9</v>
      </c>
      <c r="F21" s="28" t="s">
        <v>49</v>
      </c>
      <c r="G21" s="28" t="s">
        <v>28</v>
      </c>
      <c r="H21" s="28" t="s">
        <v>50</v>
      </c>
      <c r="I21" s="31">
        <v>2</v>
      </c>
      <c r="J21" s="31">
        <v>4</v>
      </c>
      <c r="K21" s="33">
        <v>20202</v>
      </c>
      <c r="L21" s="33">
        <v>664</v>
      </c>
      <c r="M21" s="34">
        <f t="shared" si="0"/>
        <v>-0.2496447946267114</v>
      </c>
      <c r="N21" s="38">
        <v>46452</v>
      </c>
      <c r="O21" s="38">
        <v>34855.5</v>
      </c>
      <c r="P21" s="38">
        <v>1354</v>
      </c>
      <c r="Q21" s="37">
        <v>46452</v>
      </c>
      <c r="R21" s="38">
        <f t="shared" si="1"/>
        <v>81307.5</v>
      </c>
      <c r="S21" s="39">
        <v>1970</v>
      </c>
      <c r="T21" s="40">
        <f t="shared" si="2"/>
        <v>3324</v>
      </c>
      <c r="U21" s="19"/>
      <c r="V21" s="41"/>
      <c r="W21" s="42"/>
      <c r="X21" s="43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9" customFormat="1" ht="12.75">
      <c r="D22" s="30">
        <v>13</v>
      </c>
      <c r="E22" s="30">
        <v>11</v>
      </c>
      <c r="F22" s="28" t="s">
        <v>51</v>
      </c>
      <c r="G22" s="28" t="s">
        <v>28</v>
      </c>
      <c r="H22" s="28" t="s">
        <v>29</v>
      </c>
      <c r="I22" s="31">
        <v>7</v>
      </c>
      <c r="J22" s="31">
        <v>6</v>
      </c>
      <c r="K22" s="33">
        <v>21855</v>
      </c>
      <c r="L22" s="33">
        <v>770</v>
      </c>
      <c r="M22" s="34">
        <f t="shared" si="0"/>
        <v>0.010211623825745919</v>
      </c>
      <c r="N22" s="35">
        <v>33904.5</v>
      </c>
      <c r="O22" s="35">
        <v>34250.72</v>
      </c>
      <c r="P22" s="36">
        <v>1362</v>
      </c>
      <c r="Q22" s="37">
        <v>461384.82</v>
      </c>
      <c r="R22" s="38">
        <f t="shared" si="1"/>
        <v>495635.54000000004</v>
      </c>
      <c r="S22" s="39">
        <v>18649</v>
      </c>
      <c r="T22" s="40">
        <f t="shared" si="2"/>
        <v>20011</v>
      </c>
      <c r="U22" s="19"/>
      <c r="V22" s="41"/>
      <c r="W22" s="42"/>
      <c r="X22" s="43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9" customFormat="1" ht="12.75">
      <c r="D23" s="30">
        <v>14</v>
      </c>
      <c r="E23" s="30">
        <v>13</v>
      </c>
      <c r="F23" s="28" t="s">
        <v>52</v>
      </c>
      <c r="G23" s="28" t="s">
        <v>28</v>
      </c>
      <c r="H23" s="28" t="s">
        <v>29</v>
      </c>
      <c r="I23" s="31">
        <v>4</v>
      </c>
      <c r="J23" s="32">
        <v>2</v>
      </c>
      <c r="K23" s="33">
        <v>21786</v>
      </c>
      <c r="L23" s="33">
        <v>692</v>
      </c>
      <c r="M23" s="34">
        <f t="shared" si="0"/>
        <v>0.19847784437452765</v>
      </c>
      <c r="N23" s="35">
        <v>28446.5</v>
      </c>
      <c r="O23" s="35">
        <v>34092.5</v>
      </c>
      <c r="P23" s="36">
        <v>1325</v>
      </c>
      <c r="Q23" s="37">
        <v>137661</v>
      </c>
      <c r="R23" s="38">
        <f t="shared" si="1"/>
        <v>171753.5</v>
      </c>
      <c r="S23" s="39">
        <v>5358</v>
      </c>
      <c r="T23" s="40">
        <f t="shared" si="2"/>
        <v>6683</v>
      </c>
      <c r="U23" s="19"/>
      <c r="V23" s="41"/>
      <c r="W23" s="42"/>
      <c r="X23" s="43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9" customFormat="1" ht="12.75">
      <c r="D24" s="30">
        <v>15</v>
      </c>
      <c r="E24" s="30">
        <v>12</v>
      </c>
      <c r="F24" s="28" t="s">
        <v>53</v>
      </c>
      <c r="G24" s="28" t="s">
        <v>35</v>
      </c>
      <c r="H24" s="28" t="s">
        <v>29</v>
      </c>
      <c r="I24" s="31">
        <v>14</v>
      </c>
      <c r="J24" s="31">
        <v>11</v>
      </c>
      <c r="K24" s="33">
        <v>23520</v>
      </c>
      <c r="L24" s="33">
        <v>918</v>
      </c>
      <c r="M24" s="34">
        <f t="shared" si="0"/>
        <v>-0.04949457385307143</v>
      </c>
      <c r="N24" s="35">
        <v>29579</v>
      </c>
      <c r="O24" s="35">
        <v>28115</v>
      </c>
      <c r="P24" s="36">
        <v>1148</v>
      </c>
      <c r="Q24" s="37">
        <v>3650132.5400000005</v>
      </c>
      <c r="R24" s="38">
        <f t="shared" si="1"/>
        <v>3678247.5400000005</v>
      </c>
      <c r="S24" s="39">
        <v>126707</v>
      </c>
      <c r="T24" s="40">
        <f t="shared" si="2"/>
        <v>127855</v>
      </c>
      <c r="U24" s="19"/>
      <c r="V24" s="41"/>
      <c r="W24" s="42"/>
      <c r="X24" s="43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9" customFormat="1" ht="12.75">
      <c r="D25" s="30">
        <v>16</v>
      </c>
      <c r="E25" s="30">
        <v>10</v>
      </c>
      <c r="F25" s="28" t="s">
        <v>54</v>
      </c>
      <c r="G25" s="28" t="s">
        <v>41</v>
      </c>
      <c r="H25" s="28" t="s">
        <v>42</v>
      </c>
      <c r="I25" s="31">
        <v>3</v>
      </c>
      <c r="J25" s="32">
        <v>8</v>
      </c>
      <c r="K25" s="33">
        <v>16735</v>
      </c>
      <c r="L25" s="33">
        <v>619</v>
      </c>
      <c r="M25" s="34">
        <f t="shared" si="0"/>
        <v>-0.3466260860517143</v>
      </c>
      <c r="N25" s="35">
        <v>38442</v>
      </c>
      <c r="O25" s="35">
        <v>25117</v>
      </c>
      <c r="P25" s="36">
        <v>1059</v>
      </c>
      <c r="Q25" s="37">
        <v>154470</v>
      </c>
      <c r="R25" s="38">
        <f t="shared" si="1"/>
        <v>179587</v>
      </c>
      <c r="S25" s="39">
        <v>6473</v>
      </c>
      <c r="T25" s="40">
        <f t="shared" si="2"/>
        <v>7532</v>
      </c>
      <c r="U25" s="19"/>
      <c r="V25" s="41"/>
      <c r="W25" s="42"/>
      <c r="X25" s="43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9" customFormat="1" ht="12.75">
      <c r="D26" s="30">
        <v>17</v>
      </c>
      <c r="E26" s="30" t="s">
        <v>36</v>
      </c>
      <c r="F26" s="44" t="s">
        <v>55</v>
      </c>
      <c r="G26" s="28" t="s">
        <v>48</v>
      </c>
      <c r="H26" s="28" t="s">
        <v>42</v>
      </c>
      <c r="I26" s="31">
        <v>1</v>
      </c>
      <c r="J26" s="31">
        <v>2</v>
      </c>
      <c r="K26" s="33">
        <v>14764</v>
      </c>
      <c r="L26" s="33">
        <v>516</v>
      </c>
      <c r="M26" s="34" t="e">
        <f t="shared" si="0"/>
        <v>#DIV/0!</v>
      </c>
      <c r="N26" s="38"/>
      <c r="O26" s="38">
        <v>21475</v>
      </c>
      <c r="P26" s="38">
        <v>778</v>
      </c>
      <c r="Q26" s="37"/>
      <c r="R26" s="38">
        <f t="shared" si="1"/>
        <v>21475</v>
      </c>
      <c r="S26" s="39"/>
      <c r="T26" s="40">
        <f t="shared" si="2"/>
        <v>778</v>
      </c>
      <c r="U26" s="19"/>
      <c r="V26" s="41"/>
      <c r="W26" s="42"/>
      <c r="X26" s="43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9" customFormat="1" ht="12.75">
      <c r="D27" s="30">
        <v>18</v>
      </c>
      <c r="E27" s="30">
        <v>16</v>
      </c>
      <c r="F27" s="28" t="s">
        <v>56</v>
      </c>
      <c r="G27" s="28" t="s">
        <v>48</v>
      </c>
      <c r="H27" s="28" t="s">
        <v>42</v>
      </c>
      <c r="I27" s="31">
        <v>8</v>
      </c>
      <c r="J27" s="31">
        <v>11</v>
      </c>
      <c r="K27" s="33">
        <v>13071</v>
      </c>
      <c r="L27" s="33">
        <v>755</v>
      </c>
      <c r="M27" s="34">
        <f t="shared" si="0"/>
        <v>-0.11080111598246312</v>
      </c>
      <c r="N27" s="35">
        <v>20072</v>
      </c>
      <c r="O27" s="35">
        <v>17848</v>
      </c>
      <c r="P27" s="36">
        <v>1023</v>
      </c>
      <c r="Q27" s="37">
        <v>552835</v>
      </c>
      <c r="R27" s="38">
        <f t="shared" si="1"/>
        <v>570683</v>
      </c>
      <c r="S27" s="39">
        <v>23402</v>
      </c>
      <c r="T27" s="40">
        <f t="shared" si="2"/>
        <v>24425</v>
      </c>
      <c r="U27" s="19"/>
      <c r="V27" s="41"/>
      <c r="W27" s="42"/>
      <c r="X27" s="43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9" customFormat="1" ht="12.75">
      <c r="D28" s="30">
        <v>19</v>
      </c>
      <c r="E28" s="30">
        <v>15</v>
      </c>
      <c r="F28" s="28" t="s">
        <v>57</v>
      </c>
      <c r="G28" s="28" t="s">
        <v>39</v>
      </c>
      <c r="H28" s="28" t="s">
        <v>29</v>
      </c>
      <c r="I28" s="31">
        <v>8</v>
      </c>
      <c r="J28" s="31">
        <v>3</v>
      </c>
      <c r="K28" s="33">
        <v>7936</v>
      </c>
      <c r="L28" s="33">
        <v>286</v>
      </c>
      <c r="M28" s="34">
        <f t="shared" si="0"/>
        <v>-0.41573375802145296</v>
      </c>
      <c r="N28" s="35">
        <v>21349</v>
      </c>
      <c r="O28" s="35">
        <v>12473.5</v>
      </c>
      <c r="P28" s="36">
        <v>512</v>
      </c>
      <c r="Q28" s="37">
        <v>247320</v>
      </c>
      <c r="R28" s="38">
        <f t="shared" si="1"/>
        <v>259793.5</v>
      </c>
      <c r="S28" s="39">
        <v>10237</v>
      </c>
      <c r="T28" s="40">
        <f t="shared" si="2"/>
        <v>10749</v>
      </c>
      <c r="U28" s="19"/>
      <c r="V28" s="41"/>
      <c r="W28" s="42"/>
      <c r="X28" s="43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9" customFormat="1" ht="12.75">
      <c r="D29" s="30">
        <v>20</v>
      </c>
      <c r="E29" s="30">
        <v>18</v>
      </c>
      <c r="F29" s="28" t="s">
        <v>58</v>
      </c>
      <c r="G29" s="28" t="s">
        <v>28</v>
      </c>
      <c r="H29" s="28" t="s">
        <v>29</v>
      </c>
      <c r="I29" s="31">
        <v>10</v>
      </c>
      <c r="J29" s="31">
        <v>2</v>
      </c>
      <c r="K29" s="33">
        <v>4685</v>
      </c>
      <c r="L29" s="33">
        <v>162</v>
      </c>
      <c r="M29" s="34">
        <f t="shared" si="0"/>
        <v>-0.48595930721372116</v>
      </c>
      <c r="N29" s="38">
        <v>14867.5</v>
      </c>
      <c r="O29" s="38">
        <v>7642.5</v>
      </c>
      <c r="P29" s="36">
        <v>276</v>
      </c>
      <c r="Q29" s="37">
        <v>1084567</v>
      </c>
      <c r="R29" s="38">
        <f t="shared" si="1"/>
        <v>1092209.5</v>
      </c>
      <c r="S29" s="39">
        <v>33730</v>
      </c>
      <c r="T29" s="40">
        <f t="shared" si="2"/>
        <v>34006</v>
      </c>
      <c r="U29" s="19"/>
      <c r="V29" s="41"/>
      <c r="W29" s="42"/>
      <c r="X29" s="43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9" customFormat="1" ht="12.75">
      <c r="D30" s="30">
        <v>21</v>
      </c>
      <c r="E30" s="30" t="s">
        <v>36</v>
      </c>
      <c r="F30" s="28" t="s">
        <v>59</v>
      </c>
      <c r="G30" s="28" t="s">
        <v>28</v>
      </c>
      <c r="H30" s="28" t="s">
        <v>42</v>
      </c>
      <c r="I30" s="31">
        <v>1</v>
      </c>
      <c r="J30" s="31">
        <v>1</v>
      </c>
      <c r="K30" s="33">
        <v>5272</v>
      </c>
      <c r="L30" s="33">
        <v>189</v>
      </c>
      <c r="M30" s="34" t="e">
        <f t="shared" si="0"/>
        <v>#DIV/0!</v>
      </c>
      <c r="N30" s="38"/>
      <c r="O30" s="38">
        <v>7182</v>
      </c>
      <c r="P30" s="38">
        <v>271</v>
      </c>
      <c r="Q30" s="37"/>
      <c r="R30" s="38">
        <f t="shared" si="1"/>
        <v>7182</v>
      </c>
      <c r="S30" s="39"/>
      <c r="T30" s="40">
        <f t="shared" si="2"/>
        <v>271</v>
      </c>
      <c r="U30" s="19"/>
      <c r="V30" s="41"/>
      <c r="W30" s="42"/>
      <c r="X30" s="43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9" customFormat="1" ht="12.75">
      <c r="D31" s="30">
        <v>22</v>
      </c>
      <c r="E31" s="30">
        <v>20</v>
      </c>
      <c r="F31" s="28" t="s">
        <v>60</v>
      </c>
      <c r="G31" s="28" t="s">
        <v>33</v>
      </c>
      <c r="H31" s="28" t="s">
        <v>29</v>
      </c>
      <c r="I31" s="31">
        <v>13</v>
      </c>
      <c r="J31" s="31">
        <v>1</v>
      </c>
      <c r="K31" s="33">
        <v>3771</v>
      </c>
      <c r="L31" s="33">
        <v>109</v>
      </c>
      <c r="M31" s="34">
        <f t="shared" si="0"/>
        <v>-0.4594000569823762</v>
      </c>
      <c r="N31" s="38">
        <v>12284.5</v>
      </c>
      <c r="O31" s="38">
        <v>6641</v>
      </c>
      <c r="P31" s="38">
        <v>247</v>
      </c>
      <c r="Q31" s="37">
        <v>3132095.4000000004</v>
      </c>
      <c r="R31" s="38">
        <f t="shared" si="1"/>
        <v>3138736.4000000004</v>
      </c>
      <c r="S31" s="39">
        <v>119379</v>
      </c>
      <c r="T31" s="40">
        <f t="shared" si="2"/>
        <v>119626</v>
      </c>
      <c r="U31" s="19"/>
      <c r="V31" s="41"/>
      <c r="W31" s="42"/>
      <c r="X31" s="43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9" customFormat="1" ht="12.75">
      <c r="D32" s="30">
        <v>23</v>
      </c>
      <c r="E32" s="30">
        <v>21</v>
      </c>
      <c r="F32" s="28" t="s">
        <v>61</v>
      </c>
      <c r="G32" s="28" t="s">
        <v>45</v>
      </c>
      <c r="H32" s="28" t="s">
        <v>42</v>
      </c>
      <c r="I32" s="31">
        <v>7</v>
      </c>
      <c r="J32" s="31">
        <v>3</v>
      </c>
      <c r="K32" s="33">
        <v>4854</v>
      </c>
      <c r="L32" s="33">
        <v>244</v>
      </c>
      <c r="M32" s="34">
        <f t="shared" si="0"/>
        <v>-0.06712206712206714</v>
      </c>
      <c r="N32" s="35">
        <v>6734</v>
      </c>
      <c r="O32" s="35">
        <v>6282</v>
      </c>
      <c r="P32" s="36">
        <v>323</v>
      </c>
      <c r="Q32" s="37">
        <v>341407</v>
      </c>
      <c r="R32" s="38">
        <f t="shared" si="1"/>
        <v>347689</v>
      </c>
      <c r="S32" s="39">
        <v>13378</v>
      </c>
      <c r="T32" s="40">
        <f t="shared" si="2"/>
        <v>13701</v>
      </c>
      <c r="U32" s="19"/>
      <c r="V32" s="41"/>
      <c r="W32" s="42"/>
      <c r="X32" s="43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29" customFormat="1" ht="12.75">
      <c r="D33" s="30">
        <v>24</v>
      </c>
      <c r="E33" s="30">
        <v>17</v>
      </c>
      <c r="F33" s="45" t="s">
        <v>62</v>
      </c>
      <c r="G33" s="45" t="s">
        <v>41</v>
      </c>
      <c r="H33" s="45" t="s">
        <v>42</v>
      </c>
      <c r="I33" s="45">
        <v>5</v>
      </c>
      <c r="J33" s="31">
        <v>9</v>
      </c>
      <c r="K33" s="33">
        <v>4794</v>
      </c>
      <c r="L33" s="33">
        <v>269</v>
      </c>
      <c r="M33" s="34">
        <f t="shared" si="0"/>
        <v>-0.69599954987903</v>
      </c>
      <c r="N33" s="35">
        <v>17773</v>
      </c>
      <c r="O33" s="35">
        <v>5403</v>
      </c>
      <c r="P33" s="36">
        <v>293</v>
      </c>
      <c r="Q33" s="37">
        <v>447086</v>
      </c>
      <c r="R33" s="38">
        <f t="shared" si="1"/>
        <v>452489</v>
      </c>
      <c r="S33" s="39">
        <v>18050</v>
      </c>
      <c r="T33" s="40">
        <f t="shared" si="2"/>
        <v>18343</v>
      </c>
      <c r="U33" s="19"/>
      <c r="V33" s="41"/>
      <c r="W33" s="42"/>
      <c r="X33" s="43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29" customFormat="1" ht="12.75">
      <c r="D34" s="30">
        <v>25</v>
      </c>
      <c r="E34" s="30">
        <v>22</v>
      </c>
      <c r="F34" s="28" t="s">
        <v>63</v>
      </c>
      <c r="G34" s="28" t="s">
        <v>28</v>
      </c>
      <c r="H34" s="28" t="s">
        <v>50</v>
      </c>
      <c r="I34" s="31">
        <v>11</v>
      </c>
      <c r="J34" s="31">
        <v>2</v>
      </c>
      <c r="K34" s="33">
        <v>1864</v>
      </c>
      <c r="L34" s="33">
        <v>114</v>
      </c>
      <c r="M34" s="34">
        <f t="shared" si="0"/>
        <v>-0.5718918521648859</v>
      </c>
      <c r="N34" s="38">
        <v>4354.04</v>
      </c>
      <c r="O34" s="38">
        <v>1864</v>
      </c>
      <c r="P34" s="38">
        <v>114</v>
      </c>
      <c r="Q34" s="37">
        <v>334165.72</v>
      </c>
      <c r="R34" s="38">
        <f t="shared" si="1"/>
        <v>336029.72</v>
      </c>
      <c r="S34" s="39">
        <v>13956</v>
      </c>
      <c r="T34" s="40">
        <f t="shared" si="2"/>
        <v>14070</v>
      </c>
      <c r="U34" s="19"/>
      <c r="V34" s="41"/>
      <c r="W34" s="42"/>
      <c r="X34" s="43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8"/>
      <c r="E35" s="49"/>
      <c r="F35" s="49"/>
      <c r="G35" s="49"/>
      <c r="H35" s="49"/>
      <c r="I35" s="49"/>
      <c r="J35" s="49"/>
      <c r="K35" s="50">
        <f>SUM(K10:K34)</f>
        <v>1070063</v>
      </c>
      <c r="L35" s="50">
        <f>SUM(L10:L34)</f>
        <v>35730</v>
      </c>
      <c r="M35" s="51">
        <f t="shared" si="0"/>
        <v>0.028553067640104235</v>
      </c>
      <c r="N35" s="50">
        <f>SUM(N10:N34)</f>
        <v>1622171.06</v>
      </c>
      <c r="O35" s="50">
        <f aca="true" t="shared" si="3" ref="O35:T35">SUM(O10:O34)</f>
        <v>1668489.0199999998</v>
      </c>
      <c r="P35" s="50">
        <f t="shared" si="3"/>
        <v>62106</v>
      </c>
      <c r="Q35" s="50">
        <f t="shared" si="3"/>
        <v>17359882.240000002</v>
      </c>
      <c r="R35" s="50">
        <f t="shared" si="3"/>
        <v>19028371.26</v>
      </c>
      <c r="S35" s="50">
        <f t="shared" si="3"/>
        <v>653926</v>
      </c>
      <c r="T35" s="50">
        <f t="shared" si="3"/>
        <v>716032</v>
      </c>
      <c r="U35" s="52"/>
      <c r="V35" s="53">
        <f>SUM(V10:V22)</f>
        <v>0</v>
      </c>
    </row>
    <row r="38" spans="15:16" ht="12.75">
      <c r="O38" s="54"/>
      <c r="P38" s="55"/>
    </row>
    <row r="41" spans="16:256" s="1" customFormat="1" ht="12.75">
      <c r="P41" s="53"/>
      <c r="Q41" s="53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FNE1</cp:lastModifiedBy>
  <dcterms:created xsi:type="dcterms:W3CDTF">1997-02-26T13:46:56Z</dcterms:created>
  <dcterms:modified xsi:type="dcterms:W3CDTF">2010-09-02T13:02:11Z</dcterms:modified>
  <cp:category/>
  <cp:version/>
  <cp:contentType/>
  <cp:contentStatus/>
</cp:coreProperties>
</file>