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<sst xmlns="http://schemas.openxmlformats.org/spreadsheetml/2006/main" count="120" uniqueCount="64">
  <si>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</si>
  <si>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</si>
  <si>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Admission</t>
  </si>
  <si>
    <t>&amp;</t>
  </si>
  <si>
    <t xml:space="preserve">WEEKEND </t>
  </si>
  <si>
    <t>Box Office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</si>
  <si>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</si>
  <si>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</si>
  <si>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</si>
  <si>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</si>
  <si>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</si>
  <si>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</si>
  <si>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</si>
  <si>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</si>
  <si>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</si>
  <si>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</si>
  <si>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</si>
  <si>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</si>
  <si>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</si>
  <si>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</si>
  <si>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</si>
  <si>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</si>
  <si>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</si>
  <si>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</si>
  <si>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</si>
  <si>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</si>
  <si>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SOCIAL NETWORK, THE</t>
  </si>
  <si>
    <t>SONY</t>
  </si>
  <si>
    <t>CF</t>
  </si>
  <si>
    <t>new</t>
  </si>
  <si>
    <t>ARTHUR AND THE WAR OF THE TWO WORLDS</t>
  </si>
  <si>
    <t>IND</t>
  </si>
  <si>
    <t>Blitz</t>
  </si>
  <si>
    <t>ALPHA AND OMEGA  3D</t>
  </si>
  <si>
    <t>Duplicato</t>
  </si>
  <si>
    <t>WALL STREET: MONEY NEVER SLEEPS</t>
  </si>
  <si>
    <t>FOX</t>
  </si>
  <si>
    <t>SAW 7 3D</t>
  </si>
  <si>
    <t>Discovery</t>
  </si>
  <si>
    <t>TOWN, THE</t>
  </si>
  <si>
    <t>WB</t>
  </si>
  <si>
    <t>HEARTBREAKER</t>
  </si>
  <si>
    <t>EAT PRAY LOVE</t>
  </si>
  <si>
    <t>DEVIL</t>
  </si>
  <si>
    <t>UNI</t>
  </si>
  <si>
    <t>OTHER GUYS, THE</t>
  </si>
  <si>
    <t>72 DANA</t>
  </si>
  <si>
    <t>LOC</t>
  </si>
  <si>
    <t>AMERICAN</t>
  </si>
  <si>
    <t>LAST EXORCISM</t>
  </si>
  <si>
    <t>LEGEND OF THE GUARDIANS</t>
  </si>
  <si>
    <t>PIRANHA 3D</t>
  </si>
  <si>
    <t>MACHETE</t>
  </si>
  <si>
    <t>STEP UP 3D</t>
  </si>
  <si>
    <t>IMAGINARIUM OF DOCTOR PARNASSUS</t>
  </si>
  <si>
    <t xml:space="preserve">MG </t>
  </si>
  <si>
    <t>DESPICABLE ME</t>
  </si>
  <si>
    <t>CATS &amp; DOGS: REVENGE OF KITTY GALORE</t>
  </si>
  <si>
    <t>LAST AIRBENDER 3D</t>
  </si>
  <si>
    <t>PAR</t>
  </si>
  <si>
    <t>SWITCH</t>
  </si>
  <si>
    <t>EXTRAORDINARY ADVENTURES OF ADELE BLANC-SEC</t>
  </si>
  <si>
    <t>GOING THE DISTANCE</t>
  </si>
  <si>
    <t>INCEPTION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</si>
</sst>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dd"/>
    <numFmt numFmtId="173" formatCode="d&quot;, &quot;mmm\ yy"/>
  </numFmts>
  <fonts count="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3" fontId="3" fillId="0" borderId="0" xfId="17" applyNumberFormat="1" applyFont="1">
      <alignment/>
      <protection/>
    </xf>
    <xf numFmtId="0" fontId="1" fillId="0" borderId="0" xfId="17" applyFont="1" applyBorder="1">
      <alignment/>
      <protection/>
    </xf>
    <xf numFmtId="0" fontId="2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17" applyFont="1" applyAlignment="1">
      <alignment horizontal="left"/>
      <protection/>
    </xf>
    <xf numFmtId="0" fontId="2" fillId="2" borderId="3" xfId="17" applyFont="1" applyFill="1" applyBorder="1" applyAlignment="1">
      <alignment horizontal="center"/>
      <protection/>
    </xf>
    <xf numFmtId="0" fontId="2" fillId="3" borderId="3" xfId="17" applyFont="1" applyFill="1" applyBorder="1" applyAlignment="1">
      <alignment horizontal="center"/>
      <protection/>
    </xf>
    <xf numFmtId="0" fontId="2" fillId="3" borderId="4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"/>
      <protection/>
    </xf>
    <xf numFmtId="0" fontId="2" fillId="0" borderId="5" xfId="17" applyFont="1" applyFill="1" applyBorder="1" applyAlignment="1">
      <alignment horizontal="center"/>
      <protection/>
    </xf>
    <xf numFmtId="0" fontId="2" fillId="0" borderId="3" xfId="17" applyFont="1" applyBorder="1" applyAlignment="1">
      <alignment horizontal="center"/>
      <protection/>
    </xf>
    <xf numFmtId="3" fontId="2" fillId="0" borderId="3" xfId="17" applyNumberFormat="1" applyFont="1" applyBorder="1" applyAlignment="1">
      <alignment horizontal="right"/>
      <protection/>
    </xf>
    <xf numFmtId="10" fontId="2" fillId="2" borderId="3" xfId="17" applyNumberFormat="1" applyFont="1" applyFill="1" applyBorder="1" applyAlignment="1">
      <alignment horizontal="center"/>
      <protection/>
    </xf>
    <xf numFmtId="3" fontId="6" fillId="0" borderId="3" xfId="17" applyNumberFormat="1" applyFont="1" applyFill="1" applyBorder="1" applyAlignment="1">
      <alignment horizontal="right"/>
      <protection/>
    </xf>
    <xf numFmtId="3" fontId="2" fillId="3" borderId="3" xfId="17" applyNumberFormat="1" applyFont="1" applyFill="1" applyBorder="1" applyAlignment="1">
      <alignment horizontal="right"/>
      <protection/>
    </xf>
    <xf numFmtId="3" fontId="6" fillId="0" borderId="6" xfId="17" applyNumberFormat="1" applyFont="1" applyFill="1" applyBorder="1">
      <alignment/>
      <protection/>
    </xf>
    <xf numFmtId="3" fontId="6" fillId="0" borderId="0" xfId="17" applyNumberFormat="1" applyFont="1" applyFill="1" applyBorder="1">
      <alignment/>
      <protection/>
    </xf>
    <xf numFmtId="0" fontId="1" fillId="0" borderId="0" xfId="17" applyFont="1" applyFill="1">
      <alignment/>
      <protection/>
    </xf>
    <xf numFmtId="0" fontId="7" fillId="0" borderId="3" xfId="17" applyFont="1" applyFill="1" applyBorder="1" applyAlignment="1">
      <alignment horizontal="left"/>
      <protection/>
    </xf>
    <xf numFmtId="0" fontId="7" fillId="0" borderId="3" xfId="17" applyFont="1" applyFill="1" applyBorder="1" applyAlignment="1">
      <alignment horizontal="center"/>
      <protection/>
    </xf>
    <xf numFmtId="3" fontId="6" fillId="0" borderId="6" xfId="17" applyNumberFormat="1" applyFont="1" applyFill="1" applyBorder="1" applyAlignment="1">
      <alignment horizontal="right"/>
      <protection/>
    </xf>
    <xf numFmtId="3" fontId="6" fillId="0" borderId="3" xfId="17" applyNumberFormat="1" applyFont="1" applyFill="1" applyBorder="1">
      <alignment/>
      <protection/>
    </xf>
    <xf numFmtId="0" fontId="2" fillId="0" borderId="3" xfId="17" applyFont="1" applyFill="1" applyBorder="1" applyAlignment="1">
      <alignment horizontal="left"/>
      <protection/>
    </xf>
    <xf numFmtId="0" fontId="2" fillId="0" borderId="0" xfId="17" applyFont="1" applyFill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2" fillId="2" borderId="7" xfId="17" applyNumberFormat="1" applyFont="1" applyFill="1" applyBorder="1" applyAlignment="1">
      <alignment horizontal="right"/>
      <protection/>
    </xf>
    <xf numFmtId="10" fontId="2" fillId="2" borderId="8" xfId="17" applyNumberFormat="1" applyFont="1" applyFill="1" applyBorder="1" applyAlignment="1">
      <alignment horizontal="center"/>
      <protection/>
    </xf>
    <xf numFmtId="3" fontId="2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2" fillId="0" borderId="0" xfId="17" applyFont="1" applyFill="1" applyBorder="1">
      <alignment/>
      <protection/>
    </xf>
    <xf numFmtId="0" fontId="4" fillId="0" borderId="0" xfId="17" applyFont="1" applyBorder="1">
      <alignment/>
      <protection/>
    </xf>
    <xf numFmtId="172" fontId="4" fillId="0" borderId="0" xfId="17" applyNumberFormat="1" applyFont="1" applyBorder="1">
      <alignment/>
      <protection/>
    </xf>
    <xf numFmtId="0" fontId="1" fillId="0" borderId="0" xfId="17" applyFont="1" applyBorder="1">
      <alignment/>
      <protection/>
    </xf>
    <xf numFmtId="2" fontId="1" fillId="0" borderId="0" xfId="17" applyNumberFormat="1" applyFont="1" applyBorder="1" applyAlignment="1">
      <alignment horizontal="center"/>
      <protection/>
    </xf>
    <xf numFmtId="172" fontId="1" fillId="0" borderId="0" xfId="17" applyNumberFormat="1" applyFont="1" applyBorder="1">
      <alignment/>
      <protection/>
    </xf>
    <xf numFmtId="173" fontId="2" fillId="0" borderId="0" xfId="17" applyNumberFormat="1" applyFont="1" applyBorder="1" applyAlignment="1">
      <alignment horizontal="center"/>
      <protection/>
    </xf>
    <xf numFmtId="0" fontId="5" fillId="0" borderId="0" xfId="17" applyFont="1" applyBorder="1">
      <alignment/>
      <protection/>
    </xf>
    <xf numFmtId="0" fontId="8" fillId="0" borderId="0" xfId="17" applyFont="1" applyBorder="1">
      <alignment/>
      <protection/>
    </xf>
    <xf numFmtId="0" fontId="8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5.75390625" style="1" customWidth="1"/>
    <col min="2" max="2" width="7.125" style="1" customWidth="1"/>
    <col min="3" max="3" width="46.62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5390625" style="1" customWidth="1"/>
    <col min="9" max="9" width="9.125" style="1" customWidth="1"/>
    <col min="10" max="10" width="11.75390625" style="1" customWidth="1"/>
    <col min="11" max="11" width="9.625" style="1" customWidth="1"/>
    <col min="12" max="12" width="10.75390625" style="1" customWidth="1"/>
    <col min="13" max="13" width="14.875" style="1" hidden="1" customWidth="1"/>
    <col min="14" max="14" width="10.75390625" style="1" customWidth="1"/>
    <col min="15" max="15" width="8.25390625" style="1" customWidth="1"/>
    <col min="16" max="16" width="13.75390625" style="1" hidden="1" customWidth="1"/>
    <col min="17" max="16384" width="9.125" style="1" customWidth="1"/>
  </cols>
  <sheetData>
    <row r="1" spans="3:17" ht="12.75">
      <c r="C1" s="2" t="s">
        <v>0</v>
      </c>
      <c r="D1" s="3"/>
      <c r="E1" s="41" t="s">
        <v>1</v>
      </c>
      <c r="H1" s="4"/>
      <c r="I1" s="34"/>
      <c r="J1" s="35"/>
      <c r="K1" s="34"/>
      <c r="L1" s="5"/>
      <c r="M1" s="36"/>
      <c r="N1" s="36"/>
      <c r="O1" s="36"/>
      <c r="P1" s="37"/>
      <c r="Q1" s="5"/>
    </row>
    <row r="2" spans="5:17" ht="12.75">
      <c r="E2" s="42" t="s">
        <v>2</v>
      </c>
      <c r="I2" s="34"/>
      <c r="J2" s="34"/>
      <c r="K2" s="34"/>
      <c r="L2" s="5"/>
      <c r="M2" s="5"/>
      <c r="N2" s="38"/>
      <c r="O2" s="5"/>
      <c r="P2" s="39"/>
      <c r="Q2" s="5"/>
    </row>
    <row r="3" spans="5:17" ht="12.75">
      <c r="E3" s="42" t="s">
        <v>3</v>
      </c>
      <c r="I3" s="5"/>
      <c r="J3" s="5"/>
      <c r="K3" s="5"/>
      <c r="L3" s="5"/>
      <c r="M3" s="5"/>
      <c r="N3" s="5"/>
      <c r="O3" s="5"/>
      <c r="P3" s="5"/>
      <c r="Q3" s="5"/>
    </row>
    <row r="4" spans="5:17" ht="12.75">
      <c r="E4" s="42" t="s">
        <v>5</v>
      </c>
      <c r="I4" s="5"/>
      <c r="J4" s="5"/>
      <c r="K4" s="5"/>
      <c r="L4" s="5"/>
      <c r="M4" s="40"/>
      <c r="N4" s="36"/>
      <c r="O4" s="5"/>
      <c r="P4" s="40"/>
      <c r="Q4" s="5"/>
    </row>
    <row r="5" spans="2:16" ht="12.75">
      <c r="B5" s="1" t="s">
        <v>6</v>
      </c>
      <c r="C5" s="6" t="s">
        <v>7</v>
      </c>
      <c r="E5" s="42" t="s">
        <v>8</v>
      </c>
      <c r="H5" s="33" t="s">
        <v>4</v>
      </c>
      <c r="I5" s="6">
        <v>45</v>
      </c>
      <c r="M5" s="7" t="s">
        <v>9</v>
      </c>
      <c r="P5" s="7" t="s">
        <v>9</v>
      </c>
    </row>
    <row r="6" spans="2:16" ht="12.75">
      <c r="B6" s="6"/>
      <c r="C6" s="8"/>
      <c r="M6" s="7" t="s">
        <v>10</v>
      </c>
      <c r="P6" s="7" t="s">
        <v>10</v>
      </c>
    </row>
    <row r="7" spans="1:16" ht="12.75">
      <c r="A7" s="9" t="s">
        <v>11</v>
      </c>
      <c r="B7" s="9" t="s">
        <v>12</v>
      </c>
      <c r="C7" s="9"/>
      <c r="D7" s="9"/>
      <c r="E7" s="9" t="s">
        <v>13</v>
      </c>
      <c r="F7" s="9" t="s">
        <v>14</v>
      </c>
      <c r="G7" s="9" t="s">
        <v>15</v>
      </c>
      <c r="H7" s="9" t="s">
        <v>16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9" t="s">
        <v>20</v>
      </c>
      <c r="O7" s="9" t="s">
        <v>20</v>
      </c>
      <c r="P7" s="9" t="s">
        <v>20</v>
      </c>
    </row>
    <row r="8" spans="1:16" ht="12.75">
      <c r="A8" s="9"/>
      <c r="B8" s="9" t="s">
        <v>16</v>
      </c>
      <c r="C8" s="9" t="s">
        <v>21</v>
      </c>
      <c r="D8" s="9" t="s">
        <v>22</v>
      </c>
      <c r="E8" s="9" t="s">
        <v>22</v>
      </c>
      <c r="F8" s="9" t="s">
        <v>15</v>
      </c>
      <c r="G8" s="9"/>
      <c r="H8" s="9" t="s">
        <v>23</v>
      </c>
      <c r="I8" s="9" t="s">
        <v>24</v>
      </c>
      <c r="J8" s="9" t="s">
        <v>25</v>
      </c>
      <c r="K8" s="9" t="s">
        <v>23</v>
      </c>
      <c r="L8" s="9" t="s">
        <v>24</v>
      </c>
      <c r="M8" s="9"/>
      <c r="N8" s="9" t="s">
        <v>23</v>
      </c>
      <c r="O8" s="9" t="s">
        <v>24</v>
      </c>
      <c r="P8" s="9" t="s">
        <v>24</v>
      </c>
    </row>
    <row r="9" spans="1:17" s="21" customFormat="1" ht="12.75">
      <c r="A9" s="10">
        <v>1</v>
      </c>
      <c r="B9" s="11">
        <v>1</v>
      </c>
      <c r="C9" s="12" t="s">
        <v>26</v>
      </c>
      <c r="D9" s="13" t="s">
        <v>27</v>
      </c>
      <c r="E9" s="12" t="s">
        <v>28</v>
      </c>
      <c r="F9" s="12">
        <v>2</v>
      </c>
      <c r="G9" s="14">
        <v>9</v>
      </c>
      <c r="H9" s="15">
        <v>178791</v>
      </c>
      <c r="I9" s="15">
        <v>6261</v>
      </c>
      <c r="J9" s="16">
        <f aca="true" t="shared" si="0" ref="J9:J35">H9/K9-100%</f>
        <v>-0.39734657350011626</v>
      </c>
      <c r="K9" s="15">
        <v>296673</v>
      </c>
      <c r="L9" s="15">
        <v>10261</v>
      </c>
      <c r="M9" s="17">
        <v>419961</v>
      </c>
      <c r="N9" s="18">
        <f aca="true" t="shared" si="1" ref="N9:N34">H9+M9</f>
        <v>598752</v>
      </c>
      <c r="O9" s="18">
        <f aca="true" t="shared" si="2" ref="O9:O34">I9+P9</f>
        <v>22320</v>
      </c>
      <c r="P9" s="19">
        <v>16059</v>
      </c>
      <c r="Q9" s="20"/>
    </row>
    <row r="10" spans="1:17" s="21" customFormat="1" ht="12.75">
      <c r="A10" s="10">
        <v>2</v>
      </c>
      <c r="B10" s="11" t="s">
        <v>29</v>
      </c>
      <c r="C10" s="22" t="s">
        <v>30</v>
      </c>
      <c r="D10" s="13" t="s">
        <v>31</v>
      </c>
      <c r="E10" s="12" t="s">
        <v>32</v>
      </c>
      <c r="F10" s="12">
        <v>1</v>
      </c>
      <c r="G10" s="14">
        <v>9</v>
      </c>
      <c r="H10" s="15">
        <v>138736</v>
      </c>
      <c r="I10" s="15">
        <v>5406</v>
      </c>
      <c r="J10" s="16" t="e">
        <f t="shared" si="0"/>
        <v>#DIV/0!</v>
      </c>
      <c r="K10" s="15"/>
      <c r="L10" s="15"/>
      <c r="M10" s="17"/>
      <c r="N10" s="18">
        <f t="shared" si="1"/>
        <v>138736</v>
      </c>
      <c r="O10" s="18">
        <f t="shared" si="2"/>
        <v>5406</v>
      </c>
      <c r="P10" s="19"/>
      <c r="Q10" s="20"/>
    </row>
    <row r="11" spans="1:17" s="21" customFormat="1" ht="12.75">
      <c r="A11" s="10">
        <v>3</v>
      </c>
      <c r="B11" s="11">
        <v>2</v>
      </c>
      <c r="C11" s="12" t="s">
        <v>33</v>
      </c>
      <c r="D11" s="13" t="s">
        <v>31</v>
      </c>
      <c r="E11" s="12" t="s">
        <v>34</v>
      </c>
      <c r="F11" s="12">
        <v>4</v>
      </c>
      <c r="G11" s="14">
        <v>8</v>
      </c>
      <c r="H11" s="15">
        <v>118053</v>
      </c>
      <c r="I11" s="15">
        <v>3398</v>
      </c>
      <c r="J11" s="16">
        <f t="shared" si="0"/>
        <v>-0.24112417477163595</v>
      </c>
      <c r="K11" s="15">
        <v>155563</v>
      </c>
      <c r="L11" s="15">
        <v>4448</v>
      </c>
      <c r="M11" s="17">
        <v>812924</v>
      </c>
      <c r="N11" s="18">
        <f t="shared" si="1"/>
        <v>930977</v>
      </c>
      <c r="O11" s="18">
        <f t="shared" si="2"/>
        <v>27615</v>
      </c>
      <c r="P11" s="19">
        <v>24217</v>
      </c>
      <c r="Q11" s="20"/>
    </row>
    <row r="12" spans="1:17" s="21" customFormat="1" ht="12.75">
      <c r="A12" s="10">
        <v>4</v>
      </c>
      <c r="B12" s="11" t="s">
        <v>29</v>
      </c>
      <c r="C12" s="22" t="s">
        <v>35</v>
      </c>
      <c r="D12" s="13" t="s">
        <v>36</v>
      </c>
      <c r="E12" s="12" t="s">
        <v>28</v>
      </c>
      <c r="F12" s="12">
        <v>1</v>
      </c>
      <c r="G12" s="14">
        <v>5</v>
      </c>
      <c r="H12" s="15">
        <v>107792</v>
      </c>
      <c r="I12" s="15">
        <v>3700</v>
      </c>
      <c r="J12" s="16" t="e">
        <f t="shared" si="0"/>
        <v>#DIV/0!</v>
      </c>
      <c r="K12" s="15"/>
      <c r="L12" s="15"/>
      <c r="M12" s="17"/>
      <c r="N12" s="18">
        <f t="shared" si="1"/>
        <v>107792</v>
      </c>
      <c r="O12" s="18">
        <f t="shared" si="2"/>
        <v>3700</v>
      </c>
      <c r="P12" s="19"/>
      <c r="Q12" s="20"/>
    </row>
    <row r="13" spans="1:17" s="21" customFormat="1" ht="12.75">
      <c r="A13" s="10">
        <v>5</v>
      </c>
      <c r="B13" s="11">
        <v>3</v>
      </c>
      <c r="C13" s="12" t="s">
        <v>37</v>
      </c>
      <c r="D13" s="13" t="s">
        <v>31</v>
      </c>
      <c r="E13" s="12" t="s">
        <v>38</v>
      </c>
      <c r="F13" s="12">
        <v>2</v>
      </c>
      <c r="G13" s="14">
        <v>5</v>
      </c>
      <c r="H13" s="15">
        <v>105751</v>
      </c>
      <c r="I13" s="15">
        <v>2584</v>
      </c>
      <c r="J13" s="16">
        <f t="shared" si="0"/>
        <v>-0.2766244160037211</v>
      </c>
      <c r="K13" s="15">
        <v>146191</v>
      </c>
      <c r="L13" s="15">
        <v>3569</v>
      </c>
      <c r="M13" s="17">
        <v>217619</v>
      </c>
      <c r="N13" s="18">
        <f t="shared" si="1"/>
        <v>323370</v>
      </c>
      <c r="O13" s="18">
        <f t="shared" si="2"/>
        <v>8604</v>
      </c>
      <c r="P13" s="19">
        <v>6020</v>
      </c>
      <c r="Q13" s="20"/>
    </row>
    <row r="14" spans="1:17" s="21" customFormat="1" ht="12.75">
      <c r="A14" s="10">
        <v>6</v>
      </c>
      <c r="B14" s="11">
        <v>4</v>
      </c>
      <c r="C14" s="12" t="s">
        <v>39</v>
      </c>
      <c r="D14" s="13" t="s">
        <v>40</v>
      </c>
      <c r="E14" s="12" t="s">
        <v>32</v>
      </c>
      <c r="F14" s="12">
        <v>2</v>
      </c>
      <c r="G14" s="14">
        <v>5</v>
      </c>
      <c r="H14" s="15">
        <v>81807</v>
      </c>
      <c r="I14" s="15">
        <v>2752</v>
      </c>
      <c r="J14" s="16">
        <f t="shared" si="0"/>
        <v>-0.19179016004742144</v>
      </c>
      <c r="K14" s="15">
        <v>101220</v>
      </c>
      <c r="L14" s="15">
        <v>3491</v>
      </c>
      <c r="M14" s="17">
        <v>157726</v>
      </c>
      <c r="N14" s="18">
        <f t="shared" si="1"/>
        <v>239533</v>
      </c>
      <c r="O14" s="18">
        <f t="shared" si="2"/>
        <v>8839</v>
      </c>
      <c r="P14" s="19">
        <v>6087</v>
      </c>
      <c r="Q14" s="20"/>
    </row>
    <row r="15" spans="1:17" s="21" customFormat="1" ht="12.75">
      <c r="A15" s="10">
        <v>7</v>
      </c>
      <c r="B15" s="11" t="s">
        <v>29</v>
      </c>
      <c r="C15" s="23">
        <v>13</v>
      </c>
      <c r="D15" s="13" t="s">
        <v>31</v>
      </c>
      <c r="E15" s="12" t="s">
        <v>32</v>
      </c>
      <c r="F15" s="12">
        <v>1</v>
      </c>
      <c r="G15" s="14">
        <v>3</v>
      </c>
      <c r="H15" s="15">
        <v>63541</v>
      </c>
      <c r="I15" s="15">
        <v>2092</v>
      </c>
      <c r="J15" s="16" t="e">
        <f t="shared" si="0"/>
        <v>#DIV/0!</v>
      </c>
      <c r="K15" s="15"/>
      <c r="L15" s="15"/>
      <c r="M15" s="24"/>
      <c r="N15" s="18">
        <f t="shared" si="1"/>
        <v>63541</v>
      </c>
      <c r="O15" s="18">
        <f t="shared" si="2"/>
        <v>2092</v>
      </c>
      <c r="P15" s="19"/>
      <c r="Q15" s="20"/>
    </row>
    <row r="16" spans="1:17" s="21" customFormat="1" ht="12.75">
      <c r="A16" s="10">
        <v>8</v>
      </c>
      <c r="B16" s="11">
        <v>6</v>
      </c>
      <c r="C16" s="12" t="s">
        <v>41</v>
      </c>
      <c r="D16" s="13" t="s">
        <v>31</v>
      </c>
      <c r="E16" s="12" t="s">
        <v>32</v>
      </c>
      <c r="F16" s="12">
        <v>3</v>
      </c>
      <c r="G16" s="14">
        <v>6</v>
      </c>
      <c r="H16" s="15">
        <v>61606</v>
      </c>
      <c r="I16" s="15">
        <v>2070</v>
      </c>
      <c r="J16" s="16">
        <f t="shared" si="0"/>
        <v>-0.2422613638655864</v>
      </c>
      <c r="K16" s="15">
        <v>81302.44</v>
      </c>
      <c r="L16" s="15">
        <v>2707</v>
      </c>
      <c r="M16" s="24">
        <v>300901</v>
      </c>
      <c r="N16" s="18">
        <f t="shared" si="1"/>
        <v>362507</v>
      </c>
      <c r="O16" s="18">
        <f t="shared" si="2"/>
        <v>13834</v>
      </c>
      <c r="P16" s="19">
        <v>11764</v>
      </c>
      <c r="Q16" s="20"/>
    </row>
    <row r="17" spans="1:17" s="21" customFormat="1" ht="12.75">
      <c r="A17" s="10">
        <v>9</v>
      </c>
      <c r="B17" s="11">
        <v>5</v>
      </c>
      <c r="C17" s="12" t="s">
        <v>42</v>
      </c>
      <c r="D17" s="13" t="s">
        <v>27</v>
      </c>
      <c r="E17" s="12" t="s">
        <v>28</v>
      </c>
      <c r="F17" s="12">
        <v>5</v>
      </c>
      <c r="G17" s="14">
        <v>7</v>
      </c>
      <c r="H17" s="15">
        <v>56134</v>
      </c>
      <c r="I17" s="15">
        <v>1805</v>
      </c>
      <c r="J17" s="16">
        <f t="shared" si="0"/>
        <v>-0.41698949970399757</v>
      </c>
      <c r="K17" s="15">
        <v>96283</v>
      </c>
      <c r="L17" s="15">
        <v>3079</v>
      </c>
      <c r="M17" s="17">
        <v>1003248</v>
      </c>
      <c r="N17" s="18">
        <f t="shared" si="1"/>
        <v>1059382</v>
      </c>
      <c r="O17" s="18">
        <f t="shared" si="2"/>
        <v>38538</v>
      </c>
      <c r="P17" s="25">
        <v>36733</v>
      </c>
      <c r="Q17" s="20"/>
    </row>
    <row r="18" spans="1:17" s="21" customFormat="1" ht="12.75">
      <c r="A18" s="10">
        <v>10</v>
      </c>
      <c r="B18" s="11">
        <v>7</v>
      </c>
      <c r="C18" s="12" t="s">
        <v>43</v>
      </c>
      <c r="D18" s="13" t="s">
        <v>44</v>
      </c>
      <c r="E18" s="12" t="s">
        <v>32</v>
      </c>
      <c r="F18" s="12">
        <v>3</v>
      </c>
      <c r="G18" s="14">
        <v>4</v>
      </c>
      <c r="H18" s="15">
        <v>42383</v>
      </c>
      <c r="I18" s="15">
        <v>1371</v>
      </c>
      <c r="J18" s="16">
        <f t="shared" si="0"/>
        <v>-0.2893646987810399</v>
      </c>
      <c r="K18" s="15">
        <v>59641</v>
      </c>
      <c r="L18" s="15">
        <v>1964</v>
      </c>
      <c r="M18" s="17">
        <v>225376</v>
      </c>
      <c r="N18" s="18">
        <f t="shared" si="1"/>
        <v>267759</v>
      </c>
      <c r="O18" s="18">
        <f t="shared" si="2"/>
        <v>9907</v>
      </c>
      <c r="P18" s="25">
        <v>8536</v>
      </c>
      <c r="Q18" s="20"/>
    </row>
    <row r="19" spans="1:17" s="21" customFormat="1" ht="12.75">
      <c r="A19" s="10">
        <v>11</v>
      </c>
      <c r="B19" s="11">
        <v>8</v>
      </c>
      <c r="C19" s="12" t="s">
        <v>45</v>
      </c>
      <c r="D19" s="13" t="s">
        <v>27</v>
      </c>
      <c r="E19" s="12" t="s">
        <v>28</v>
      </c>
      <c r="F19" s="12">
        <v>4</v>
      </c>
      <c r="G19" s="14">
        <v>7</v>
      </c>
      <c r="H19" s="15">
        <v>25875</v>
      </c>
      <c r="I19" s="15">
        <v>943</v>
      </c>
      <c r="J19" s="16">
        <f t="shared" si="0"/>
        <v>-0.5571396785732623</v>
      </c>
      <c r="K19" s="15">
        <v>58427</v>
      </c>
      <c r="L19" s="15">
        <v>1969</v>
      </c>
      <c r="M19" s="17">
        <v>348074</v>
      </c>
      <c r="N19" s="18">
        <f t="shared" si="1"/>
        <v>373949</v>
      </c>
      <c r="O19" s="18">
        <f t="shared" si="2"/>
        <v>14201</v>
      </c>
      <c r="P19" s="25">
        <v>13258</v>
      </c>
      <c r="Q19" s="20"/>
    </row>
    <row r="20" spans="1:17" s="21" customFormat="1" ht="12.75">
      <c r="A20" s="10">
        <v>12</v>
      </c>
      <c r="B20" s="11">
        <v>12</v>
      </c>
      <c r="C20" s="12" t="s">
        <v>46</v>
      </c>
      <c r="D20" s="13" t="s">
        <v>47</v>
      </c>
      <c r="E20" s="12" t="s">
        <v>34</v>
      </c>
      <c r="F20" s="12">
        <v>4</v>
      </c>
      <c r="G20" s="14">
        <v>4</v>
      </c>
      <c r="H20" s="15">
        <v>24237</v>
      </c>
      <c r="I20" s="15">
        <v>803</v>
      </c>
      <c r="J20" s="16">
        <f t="shared" si="0"/>
        <v>0.17621081238474234</v>
      </c>
      <c r="K20" s="15">
        <v>20606</v>
      </c>
      <c r="L20" s="15">
        <v>699</v>
      </c>
      <c r="M20" s="17">
        <v>141954</v>
      </c>
      <c r="N20" s="18">
        <f t="shared" si="1"/>
        <v>166191</v>
      </c>
      <c r="O20" s="18">
        <f t="shared" si="2"/>
        <v>6166</v>
      </c>
      <c r="P20" s="25">
        <v>5363</v>
      </c>
      <c r="Q20" s="20"/>
    </row>
    <row r="21" spans="1:17" s="21" customFormat="1" ht="12.75">
      <c r="A21" s="10">
        <v>13</v>
      </c>
      <c r="B21" s="11">
        <v>9</v>
      </c>
      <c r="C21" s="12" t="s">
        <v>48</v>
      </c>
      <c r="D21" s="13" t="s">
        <v>31</v>
      </c>
      <c r="E21" s="12" t="s">
        <v>38</v>
      </c>
      <c r="F21" s="12">
        <v>3</v>
      </c>
      <c r="G21" s="14">
        <v>3</v>
      </c>
      <c r="H21" s="15">
        <v>20049</v>
      </c>
      <c r="I21" s="15">
        <v>653</v>
      </c>
      <c r="J21" s="16">
        <f t="shared" si="0"/>
        <v>-0.438135806966903</v>
      </c>
      <c r="K21" s="15">
        <v>35683</v>
      </c>
      <c r="L21" s="15">
        <v>1140</v>
      </c>
      <c r="M21" s="17">
        <v>151033</v>
      </c>
      <c r="N21" s="18">
        <f t="shared" si="1"/>
        <v>171082</v>
      </c>
      <c r="O21" s="18">
        <f t="shared" si="2"/>
        <v>6239</v>
      </c>
      <c r="P21" s="25">
        <v>5586</v>
      </c>
      <c r="Q21" s="20"/>
    </row>
    <row r="22" spans="1:17" s="21" customFormat="1" ht="12.75">
      <c r="A22" s="10">
        <v>14</v>
      </c>
      <c r="B22" s="11">
        <v>11</v>
      </c>
      <c r="C22" s="12" t="s">
        <v>49</v>
      </c>
      <c r="D22" s="13" t="s">
        <v>31</v>
      </c>
      <c r="E22" s="12" t="s">
        <v>32</v>
      </c>
      <c r="F22" s="12">
        <v>5</v>
      </c>
      <c r="G22" s="14">
        <v>4</v>
      </c>
      <c r="H22" s="15">
        <v>19941</v>
      </c>
      <c r="I22" s="15">
        <v>687</v>
      </c>
      <c r="J22" s="16">
        <f t="shared" si="0"/>
        <v>-0.06155583792178454</v>
      </c>
      <c r="K22" s="15">
        <v>21249</v>
      </c>
      <c r="L22" s="15">
        <v>734</v>
      </c>
      <c r="M22" s="17">
        <v>296651</v>
      </c>
      <c r="N22" s="18">
        <f t="shared" si="1"/>
        <v>316592</v>
      </c>
      <c r="O22" s="18">
        <f t="shared" si="2"/>
        <v>11698</v>
      </c>
      <c r="P22" s="25">
        <v>11011</v>
      </c>
      <c r="Q22" s="20"/>
    </row>
    <row r="23" spans="1:17" s="21" customFormat="1" ht="12.75">
      <c r="A23" s="10">
        <v>15</v>
      </c>
      <c r="B23" s="11">
        <v>10</v>
      </c>
      <c r="C23" s="12" t="s">
        <v>50</v>
      </c>
      <c r="D23" s="13" t="s">
        <v>40</v>
      </c>
      <c r="E23" s="12" t="s">
        <v>32</v>
      </c>
      <c r="F23" s="12">
        <v>6</v>
      </c>
      <c r="G23" s="14">
        <v>7</v>
      </c>
      <c r="H23" s="15">
        <v>15835</v>
      </c>
      <c r="I23" s="15">
        <v>629</v>
      </c>
      <c r="J23" s="16">
        <f t="shared" si="0"/>
        <v>-0.31986083669787824</v>
      </c>
      <c r="K23" s="15">
        <v>23282</v>
      </c>
      <c r="L23" s="15">
        <v>813</v>
      </c>
      <c r="M23" s="17">
        <v>333301</v>
      </c>
      <c r="N23" s="18">
        <f t="shared" si="1"/>
        <v>349136</v>
      </c>
      <c r="O23" s="18">
        <f t="shared" si="2"/>
        <v>10912</v>
      </c>
      <c r="P23" s="25">
        <v>10283</v>
      </c>
      <c r="Q23" s="20"/>
    </row>
    <row r="24" spans="1:17" s="21" customFormat="1" ht="12.75">
      <c r="A24" s="10">
        <v>16</v>
      </c>
      <c r="B24" s="11">
        <v>17</v>
      </c>
      <c r="C24" s="12" t="s">
        <v>51</v>
      </c>
      <c r="D24" s="13" t="s">
        <v>31</v>
      </c>
      <c r="E24" s="12" t="s">
        <v>34</v>
      </c>
      <c r="F24" s="12">
        <v>8</v>
      </c>
      <c r="G24" s="14">
        <v>2</v>
      </c>
      <c r="H24" s="15">
        <v>12461</v>
      </c>
      <c r="I24" s="15">
        <v>293</v>
      </c>
      <c r="J24" s="16">
        <f t="shared" si="0"/>
        <v>1.1899824253075573</v>
      </c>
      <c r="K24" s="15">
        <v>5690</v>
      </c>
      <c r="L24" s="15">
        <v>135</v>
      </c>
      <c r="M24" s="17">
        <v>1060586</v>
      </c>
      <c r="N24" s="18">
        <f t="shared" si="1"/>
        <v>1073047</v>
      </c>
      <c r="O24" s="18">
        <f t="shared" si="2"/>
        <v>30091</v>
      </c>
      <c r="P24" s="25">
        <v>29798</v>
      </c>
      <c r="Q24" s="20"/>
    </row>
    <row r="25" spans="1:17" s="21" customFormat="1" ht="12.75">
      <c r="A25" s="10">
        <v>17</v>
      </c>
      <c r="B25" s="11">
        <v>13</v>
      </c>
      <c r="C25" s="12" t="s">
        <v>52</v>
      </c>
      <c r="D25" s="13" t="s">
        <v>31</v>
      </c>
      <c r="E25" s="12" t="s">
        <v>38</v>
      </c>
      <c r="F25" s="12">
        <v>5</v>
      </c>
      <c r="G25" s="14">
        <v>5</v>
      </c>
      <c r="H25" s="15">
        <v>11920</v>
      </c>
      <c r="I25" s="15">
        <v>473</v>
      </c>
      <c r="J25" s="16">
        <f t="shared" si="0"/>
        <v>-0.259949090457565</v>
      </c>
      <c r="K25" s="15">
        <v>16107</v>
      </c>
      <c r="L25" s="15">
        <v>610</v>
      </c>
      <c r="M25" s="17">
        <v>265035</v>
      </c>
      <c r="N25" s="18">
        <f t="shared" si="1"/>
        <v>276955</v>
      </c>
      <c r="O25" s="18">
        <f t="shared" si="2"/>
        <v>10744</v>
      </c>
      <c r="P25" s="25">
        <v>10271</v>
      </c>
      <c r="Q25" s="20"/>
    </row>
    <row r="26" spans="1:17" s="21" customFormat="1" ht="12.75">
      <c r="A26" s="10">
        <v>18</v>
      </c>
      <c r="B26" s="11">
        <v>14</v>
      </c>
      <c r="C26" s="12" t="s">
        <v>53</v>
      </c>
      <c r="D26" s="13" t="s">
        <v>31</v>
      </c>
      <c r="E26" s="12" t="s">
        <v>32</v>
      </c>
      <c r="F26" s="12">
        <v>13</v>
      </c>
      <c r="G26" s="14">
        <v>3</v>
      </c>
      <c r="H26" s="15">
        <v>10580</v>
      </c>
      <c r="I26" s="15">
        <v>413</v>
      </c>
      <c r="J26" s="16">
        <f t="shared" si="0"/>
        <v>-0.3396579702908501</v>
      </c>
      <c r="K26" s="15">
        <v>16022</v>
      </c>
      <c r="L26" s="15">
        <v>525</v>
      </c>
      <c r="M26" s="17">
        <v>1681954</v>
      </c>
      <c r="N26" s="18">
        <f t="shared" si="1"/>
        <v>1692534</v>
      </c>
      <c r="O26" s="18">
        <f t="shared" si="2"/>
        <v>52086</v>
      </c>
      <c r="P26" s="25">
        <v>51673</v>
      </c>
      <c r="Q26" s="20"/>
    </row>
    <row r="27" spans="1:17" s="21" customFormat="1" ht="12.75">
      <c r="A27" s="10">
        <v>19</v>
      </c>
      <c r="B27" s="11">
        <v>16</v>
      </c>
      <c r="C27" s="12" t="s">
        <v>54</v>
      </c>
      <c r="D27" s="13" t="s">
        <v>31</v>
      </c>
      <c r="E27" s="12" t="s">
        <v>55</v>
      </c>
      <c r="F27" s="12">
        <v>10</v>
      </c>
      <c r="G27" s="14">
        <v>1</v>
      </c>
      <c r="H27" s="15">
        <v>4940</v>
      </c>
      <c r="I27" s="15">
        <v>237</v>
      </c>
      <c r="J27" s="16">
        <f t="shared" si="0"/>
        <v>-0.32254525507405374</v>
      </c>
      <c r="K27" s="15">
        <v>7292</v>
      </c>
      <c r="L27" s="15">
        <v>459</v>
      </c>
      <c r="M27" s="17">
        <v>212179</v>
      </c>
      <c r="N27" s="18">
        <f t="shared" si="1"/>
        <v>217119</v>
      </c>
      <c r="O27" s="18">
        <f t="shared" si="2"/>
        <v>9245</v>
      </c>
      <c r="P27" s="25">
        <v>9008</v>
      </c>
      <c r="Q27" s="20"/>
    </row>
    <row r="28" spans="1:17" s="21" customFormat="1" ht="12.75">
      <c r="A28" s="10">
        <v>20</v>
      </c>
      <c r="B28" s="11">
        <v>15</v>
      </c>
      <c r="C28" s="12" t="s">
        <v>56</v>
      </c>
      <c r="D28" s="13" t="s">
        <v>44</v>
      </c>
      <c r="E28" s="12" t="s">
        <v>32</v>
      </c>
      <c r="F28" s="12">
        <v>15</v>
      </c>
      <c r="G28" s="14">
        <v>7</v>
      </c>
      <c r="H28" s="15">
        <v>4770</v>
      </c>
      <c r="I28" s="15">
        <v>200</v>
      </c>
      <c r="J28" s="16">
        <f t="shared" si="0"/>
        <v>-0.5633067838505905</v>
      </c>
      <c r="K28" s="15">
        <v>10923</v>
      </c>
      <c r="L28" s="15">
        <v>441</v>
      </c>
      <c r="M28" s="17">
        <v>1295298</v>
      </c>
      <c r="N28" s="18">
        <f t="shared" si="1"/>
        <v>1300068</v>
      </c>
      <c r="O28" s="18">
        <f t="shared" si="2"/>
        <v>54092</v>
      </c>
      <c r="P28" s="25">
        <v>53892</v>
      </c>
      <c r="Q28" s="20"/>
    </row>
    <row r="29" spans="1:17" s="21" customFormat="1" ht="12.75">
      <c r="A29" s="10">
        <v>21</v>
      </c>
      <c r="B29" s="11">
        <v>20</v>
      </c>
      <c r="C29" s="26" t="s">
        <v>57</v>
      </c>
      <c r="D29" s="13" t="s">
        <v>40</v>
      </c>
      <c r="E29" s="12" t="s">
        <v>32</v>
      </c>
      <c r="F29" s="12">
        <v>11</v>
      </c>
      <c r="G29" s="14">
        <v>5</v>
      </c>
      <c r="H29" s="15">
        <v>4125</v>
      </c>
      <c r="I29" s="15">
        <v>238</v>
      </c>
      <c r="J29" s="16">
        <f t="shared" si="0"/>
        <v>-0.21293646250715514</v>
      </c>
      <c r="K29" s="15">
        <v>5241</v>
      </c>
      <c r="L29" s="15">
        <v>248</v>
      </c>
      <c r="M29" s="17">
        <v>535242</v>
      </c>
      <c r="N29" s="18">
        <f t="shared" si="1"/>
        <v>539367</v>
      </c>
      <c r="O29" s="18">
        <f t="shared" si="2"/>
        <v>17384</v>
      </c>
      <c r="P29" s="25">
        <v>17146</v>
      </c>
      <c r="Q29" s="20"/>
    </row>
    <row r="30" spans="1:17" s="21" customFormat="1" ht="12.75">
      <c r="A30" s="10">
        <v>22</v>
      </c>
      <c r="B30" s="11">
        <v>22</v>
      </c>
      <c r="C30" s="12" t="s">
        <v>58</v>
      </c>
      <c r="D30" s="13" t="s">
        <v>59</v>
      </c>
      <c r="E30" s="12" t="s">
        <v>32</v>
      </c>
      <c r="F30" s="12">
        <v>12</v>
      </c>
      <c r="G30" s="14">
        <v>2</v>
      </c>
      <c r="H30" s="15">
        <v>3764</v>
      </c>
      <c r="I30" s="15">
        <v>229</v>
      </c>
      <c r="J30" s="16">
        <f t="shared" si="0"/>
        <v>-0.21501564129301354</v>
      </c>
      <c r="K30" s="15">
        <v>4795</v>
      </c>
      <c r="L30" s="15">
        <v>236</v>
      </c>
      <c r="M30" s="17">
        <v>733156</v>
      </c>
      <c r="N30" s="18">
        <f t="shared" si="1"/>
        <v>736920</v>
      </c>
      <c r="O30" s="18">
        <f t="shared" si="2"/>
        <v>25415</v>
      </c>
      <c r="P30" s="25">
        <v>25186</v>
      </c>
      <c r="Q30" s="20"/>
    </row>
    <row r="31" spans="1:17" s="21" customFormat="1" ht="12.75">
      <c r="A31" s="10">
        <v>23</v>
      </c>
      <c r="B31" s="11">
        <v>24</v>
      </c>
      <c r="C31" s="12" t="s">
        <v>60</v>
      </c>
      <c r="D31" s="13" t="s">
        <v>31</v>
      </c>
      <c r="E31" s="12" t="s">
        <v>34</v>
      </c>
      <c r="F31" s="12">
        <v>10</v>
      </c>
      <c r="G31" s="14">
        <v>4</v>
      </c>
      <c r="H31" s="15">
        <v>3210</v>
      </c>
      <c r="I31" s="15">
        <v>184</v>
      </c>
      <c r="J31" s="16">
        <f t="shared" si="0"/>
        <v>0.03782735208535404</v>
      </c>
      <c r="K31" s="15">
        <v>3093</v>
      </c>
      <c r="L31" s="15">
        <v>204</v>
      </c>
      <c r="M31" s="17">
        <v>914049</v>
      </c>
      <c r="N31" s="18">
        <f t="shared" si="1"/>
        <v>917259</v>
      </c>
      <c r="O31" s="18">
        <f t="shared" si="2"/>
        <v>37145</v>
      </c>
      <c r="P31" s="25">
        <v>36961</v>
      </c>
      <c r="Q31" s="20"/>
    </row>
    <row r="32" spans="1:17" s="21" customFormat="1" ht="12.75">
      <c r="A32" s="10">
        <v>24</v>
      </c>
      <c r="B32" s="11">
        <v>25</v>
      </c>
      <c r="C32" s="22" t="s">
        <v>61</v>
      </c>
      <c r="D32" s="13" t="s">
        <v>31</v>
      </c>
      <c r="E32" s="12" t="s">
        <v>32</v>
      </c>
      <c r="F32" s="12">
        <v>9</v>
      </c>
      <c r="G32" s="14">
        <v>3</v>
      </c>
      <c r="H32" s="15">
        <v>3115</v>
      </c>
      <c r="I32" s="15">
        <v>132</v>
      </c>
      <c r="J32" s="16">
        <f t="shared" si="0"/>
        <v>0.0733976567884218</v>
      </c>
      <c r="K32" s="15">
        <v>2902</v>
      </c>
      <c r="L32" s="15">
        <v>118</v>
      </c>
      <c r="M32" s="17">
        <v>208181</v>
      </c>
      <c r="N32" s="18">
        <f t="shared" si="1"/>
        <v>211296</v>
      </c>
      <c r="O32" s="18">
        <f t="shared" si="2"/>
        <v>8428</v>
      </c>
      <c r="P32" s="25">
        <v>8296</v>
      </c>
      <c r="Q32" s="20"/>
    </row>
    <row r="33" spans="1:17" s="21" customFormat="1" ht="12.75">
      <c r="A33" s="10">
        <v>25</v>
      </c>
      <c r="B33" s="11">
        <v>19</v>
      </c>
      <c r="C33" s="12" t="s">
        <v>62</v>
      </c>
      <c r="D33" s="13" t="s">
        <v>40</v>
      </c>
      <c r="E33" s="12" t="s">
        <v>32</v>
      </c>
      <c r="F33" s="12">
        <v>8</v>
      </c>
      <c r="G33" s="14">
        <v>5</v>
      </c>
      <c r="H33" s="15">
        <v>2525</v>
      </c>
      <c r="I33" s="15">
        <v>131</v>
      </c>
      <c r="J33" s="16">
        <f t="shared" si="0"/>
        <v>-0.539737513671163</v>
      </c>
      <c r="K33" s="15">
        <v>5486</v>
      </c>
      <c r="L33" s="15">
        <v>243</v>
      </c>
      <c r="M33" s="17">
        <v>462203</v>
      </c>
      <c r="N33" s="18">
        <f t="shared" si="1"/>
        <v>464728</v>
      </c>
      <c r="O33" s="18">
        <f t="shared" si="2"/>
        <v>18763</v>
      </c>
      <c r="P33" s="25">
        <v>18632</v>
      </c>
      <c r="Q33" s="20"/>
    </row>
    <row r="34" spans="1:17" s="21" customFormat="1" ht="12.75">
      <c r="A34" s="10">
        <v>26</v>
      </c>
      <c r="B34" s="11">
        <v>21</v>
      </c>
      <c r="C34" s="12" t="s">
        <v>63</v>
      </c>
      <c r="D34" s="13" t="s">
        <v>40</v>
      </c>
      <c r="E34" s="12" t="s">
        <v>32</v>
      </c>
      <c r="F34" s="12">
        <v>16</v>
      </c>
      <c r="G34" s="14">
        <v>3</v>
      </c>
      <c r="H34" s="15">
        <v>667</v>
      </c>
      <c r="I34" s="15">
        <v>33</v>
      </c>
      <c r="J34" s="16">
        <f t="shared" si="0"/>
        <v>-0.8704099475422576</v>
      </c>
      <c r="K34" s="15">
        <v>5147</v>
      </c>
      <c r="L34" s="15">
        <v>222</v>
      </c>
      <c r="M34" s="17">
        <v>2582832</v>
      </c>
      <c r="N34" s="18">
        <f t="shared" si="1"/>
        <v>2583499</v>
      </c>
      <c r="O34" s="18">
        <f t="shared" si="2"/>
        <v>99680</v>
      </c>
      <c r="P34" s="25">
        <v>99647</v>
      </c>
      <c r="Q34" s="20"/>
    </row>
    <row r="35" spans="1:17" ht="13.5" thickBot="1">
      <c r="A35" s="27"/>
      <c r="B35" s="27"/>
      <c r="C35" s="28"/>
      <c r="D35" s="28"/>
      <c r="E35" s="28"/>
      <c r="F35" s="28"/>
      <c r="G35" s="28"/>
      <c r="H35" s="29">
        <f>SUM(H9:H34)</f>
        <v>1122608</v>
      </c>
      <c r="I35" s="29">
        <f>SUM(I9:I34)</f>
        <v>37717</v>
      </c>
      <c r="J35" s="30">
        <f t="shared" si="0"/>
        <v>-0.04768371285403372</v>
      </c>
      <c r="K35" s="29">
        <f>SUM(K9:K34)</f>
        <v>1178818.44</v>
      </c>
      <c r="L35" s="29">
        <f>SUM(L9:L34)</f>
        <v>38315</v>
      </c>
      <c r="M35" s="29">
        <f>SUM(M9:M34)</f>
        <v>14359483</v>
      </c>
      <c r="N35" s="31"/>
      <c r="O35" s="31"/>
      <c r="P35" s="29">
        <f>SUM(P9:P34)</f>
        <v>515427</v>
      </c>
      <c r="Q35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2010-11-08T13:20:47Z</dcterms:modified>
  <cp:category/>
  <cp:version/>
  <cp:contentType/>
  <cp:contentStatus/>
</cp:coreProperties>
</file>