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<sst xmlns="http://schemas.openxmlformats.org/spreadsheetml/2006/main" count="64" uniqueCount="40">
  <si>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</si>
  <si>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</si>
  <si>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</si>
  <si>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</si>
  <si>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</si>
  <si>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</si>
  <si>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</si>
  <si>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</si>
  <si>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</si>
  <si>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</si>
  <si>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</si>
  <si>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</si>
  <si>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</si>
  <si>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</si>
  <si>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</si>
  <si>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</si>
  <si>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</si>
  <si>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</si>
  <si>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</si>
  <si>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</si>
  <si>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</si>
  <si>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Wolf of Wall Street</t>
  </si>
  <si>
    <t>Pro Video</t>
  </si>
  <si>
    <t>n/a</t>
  </si>
  <si>
    <t>Jack Ryan: Shadow Recruit</t>
  </si>
  <si>
    <t>UIP</t>
  </si>
  <si>
    <t>Frozen</t>
  </si>
  <si>
    <t>Forum Hungary</t>
  </si>
  <si>
    <t>32+47+1</t>
  </si>
  <si>
    <t>47 Ronin</t>
  </si>
  <si>
    <t>27+45+4</t>
  </si>
  <si>
    <t>The Hobbit: The Desolation of Smaug</t>
  </si>
  <si>
    <t>43+58+1+1</t>
  </si>
  <si>
    <t>August: Osage County</t>
  </si>
  <si>
    <t>Delivery Man</t>
  </si>
  <si>
    <t>Coming Out (local)</t>
  </si>
  <si>
    <t>Hungaricom</t>
  </si>
  <si>
    <t>Nymphomaniac</t>
  </si>
  <si>
    <t>Vertigo</t>
  </si>
  <si>
    <t>12 Years a Slave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</si>
</sst>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57" applyNumberFormat="1" applyFont="1" applyFill="1" applyBorder="1">
      <alignment/>
      <protection/>
    </xf>
    <xf numFmtId="3" fontId="14" fillId="34" borderId="26" xfId="0" applyNumberFormat="1" applyFont="1" applyFill="1" applyBorder="1" applyAlignment="1">
      <alignment/>
    </xf>
    <xf numFmtId="3" fontId="14" fillId="35" borderId="26" xfId="0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right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16-19 JANUARY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2" t="s">
        <v>3</v>
      </c>
      <c r="G2" s="82" t="s">
        <v>4</v>
      </c>
      <c r="H2" s="82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3"/>
    </row>
    <row r="3" spans="1:25" ht="30" customHeight="1">
      <c r="A3" s="13"/>
      <c r="B3" s="14"/>
      <c r="C3" s="78"/>
      <c r="D3" s="80"/>
      <c r="E3" s="81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41634</v>
      </c>
      <c r="E4" s="57" t="s">
        <v>22</v>
      </c>
      <c r="F4" s="58">
        <v>36</v>
      </c>
      <c r="G4" s="58" t="s">
        <v>23</v>
      </c>
      <c r="H4" s="58">
        <v>4</v>
      </c>
      <c r="I4" s="59">
        <v>6509075</v>
      </c>
      <c r="J4" s="59">
        <v>4917</v>
      </c>
      <c r="K4" s="59">
        <v>13712179</v>
      </c>
      <c r="L4" s="59">
        <v>10258</v>
      </c>
      <c r="M4" s="59">
        <v>24884403</v>
      </c>
      <c r="N4" s="59">
        <v>18142</v>
      </c>
      <c r="O4" s="59">
        <v>16735415</v>
      </c>
      <c r="P4" s="59">
        <v>12075</v>
      </c>
      <c r="Q4" s="60">
        <f aca="true" t="shared" si="0" ref="Q4:R13">+I4+K4+M4+O4</f>
        <v>61841072</v>
      </c>
      <c r="R4" s="60">
        <f t="shared" si="0"/>
        <v>45392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1362.3782164258018</v>
      </c>
      <c r="U4" s="62">
        <v>73397878</v>
      </c>
      <c r="V4" s="63">
        <f aca="true" t="shared" si="3" ref="V4:V13">IF(U4&lt;&gt;0,-(U4-Q4)/U4,"")</f>
        <v>-0.15745422503903997</v>
      </c>
      <c r="W4" s="64">
        <v>368508021</v>
      </c>
      <c r="X4" s="64">
        <v>273131</v>
      </c>
      <c r="Y4" s="61">
        <f aca="true" t="shared" si="4" ref="Y4:Y13">W4/X4</f>
        <v>1349.1988130237871</v>
      </c>
    </row>
    <row r="5" spans="1:25" ht="30" customHeight="1">
      <c r="A5" s="40">
        <v>2</v>
      </c>
      <c r="B5" s="41"/>
      <c r="C5" s="55" t="s">
        <v>24</v>
      </c>
      <c r="D5" s="56">
        <v>41655</v>
      </c>
      <c r="E5" s="57" t="s">
        <v>25</v>
      </c>
      <c r="F5" s="58">
        <v>47</v>
      </c>
      <c r="G5" s="58">
        <v>47</v>
      </c>
      <c r="H5" s="58">
        <v>1</v>
      </c>
      <c r="I5" s="65">
        <v>2940440</v>
      </c>
      <c r="J5" s="65">
        <v>2196</v>
      </c>
      <c r="K5" s="65">
        <v>4809029</v>
      </c>
      <c r="L5" s="65">
        <v>3593</v>
      </c>
      <c r="M5" s="65">
        <v>11508131</v>
      </c>
      <c r="N5" s="65">
        <v>8443</v>
      </c>
      <c r="O5" s="65">
        <v>6873519</v>
      </c>
      <c r="P5" s="65">
        <v>5028</v>
      </c>
      <c r="Q5" s="60">
        <f t="shared" si="0"/>
        <v>26131119</v>
      </c>
      <c r="R5" s="60">
        <f t="shared" si="0"/>
        <v>19260</v>
      </c>
      <c r="S5" s="61">
        <f t="shared" si="1"/>
        <v>409.78723404255317</v>
      </c>
      <c r="T5" s="61">
        <f t="shared" si="2"/>
        <v>1356.7559190031152</v>
      </c>
      <c r="U5" s="62">
        <v>0</v>
      </c>
      <c r="V5" s="63">
        <f t="shared" si="3"/>
      </c>
      <c r="W5" s="48">
        <v>26131119</v>
      </c>
      <c r="X5" s="48">
        <v>19260</v>
      </c>
      <c r="Y5" s="61">
        <f t="shared" si="4"/>
        <v>1356.7559190031152</v>
      </c>
    </row>
    <row r="6" spans="1:25" ht="30" customHeight="1">
      <c r="A6" s="40">
        <v>3</v>
      </c>
      <c r="B6" s="41"/>
      <c r="C6" s="55" t="s">
        <v>26</v>
      </c>
      <c r="D6" s="56">
        <v>41613</v>
      </c>
      <c r="E6" s="57" t="s">
        <v>27</v>
      </c>
      <c r="F6" s="58" t="s">
        <v>28</v>
      </c>
      <c r="G6" s="58" t="s">
        <v>23</v>
      </c>
      <c r="H6" s="58">
        <v>7</v>
      </c>
      <c r="I6" s="65">
        <v>656365</v>
      </c>
      <c r="J6" s="65">
        <v>500</v>
      </c>
      <c r="K6" s="65">
        <v>1572825</v>
      </c>
      <c r="L6" s="65">
        <v>1142</v>
      </c>
      <c r="M6" s="65">
        <v>7670700</v>
      </c>
      <c r="N6" s="65">
        <v>5401</v>
      </c>
      <c r="O6" s="65">
        <v>6602400</v>
      </c>
      <c r="P6" s="65">
        <v>4674</v>
      </c>
      <c r="Q6" s="60">
        <f t="shared" si="0"/>
        <v>16502290</v>
      </c>
      <c r="R6" s="60">
        <f t="shared" si="0"/>
        <v>11717</v>
      </c>
      <c r="S6" s="61" t="e">
        <f t="shared" si="1"/>
        <v>#VALUE!</v>
      </c>
      <c r="T6" s="61">
        <f t="shared" si="2"/>
        <v>1408.405735256465</v>
      </c>
      <c r="U6" s="62">
        <v>21378640</v>
      </c>
      <c r="V6" s="63">
        <f t="shared" si="3"/>
        <v>-0.22809449057564</v>
      </c>
      <c r="W6" s="48">
        <v>428901761</v>
      </c>
      <c r="X6" s="48">
        <v>322791</v>
      </c>
      <c r="Y6" s="61">
        <f t="shared" si="4"/>
        <v>1328.7289949224112</v>
      </c>
    </row>
    <row r="7" spans="1:25" ht="30" customHeight="1">
      <c r="A7" s="40">
        <v>4</v>
      </c>
      <c r="B7" s="41"/>
      <c r="C7" s="55" t="s">
        <v>29</v>
      </c>
      <c r="D7" s="56">
        <v>41634</v>
      </c>
      <c r="E7" s="57" t="s">
        <v>25</v>
      </c>
      <c r="F7" s="58" t="s">
        <v>30</v>
      </c>
      <c r="G7" s="58">
        <v>48</v>
      </c>
      <c r="H7" s="58">
        <v>4</v>
      </c>
      <c r="I7" s="65">
        <v>1267630</v>
      </c>
      <c r="J7" s="65">
        <v>828</v>
      </c>
      <c r="K7" s="65">
        <v>2769435</v>
      </c>
      <c r="L7" s="65">
        <v>1895</v>
      </c>
      <c r="M7" s="65">
        <v>6865934</v>
      </c>
      <c r="N7" s="65">
        <v>4605</v>
      </c>
      <c r="O7" s="65">
        <v>3782835</v>
      </c>
      <c r="P7" s="65">
        <v>2473</v>
      </c>
      <c r="Q7" s="60">
        <f t="shared" si="0"/>
        <v>14685834</v>
      </c>
      <c r="R7" s="60">
        <f t="shared" si="0"/>
        <v>9801</v>
      </c>
      <c r="S7" s="61">
        <f t="shared" si="1"/>
        <v>204.1875</v>
      </c>
      <c r="T7" s="61">
        <f t="shared" si="2"/>
        <v>1498.401591674319</v>
      </c>
      <c r="U7" s="62">
        <v>24461326</v>
      </c>
      <c r="V7" s="63">
        <f t="shared" si="3"/>
        <v>-0.3996305024510936</v>
      </c>
      <c r="W7" s="48">
        <v>217323341</v>
      </c>
      <c r="X7" s="48">
        <v>149862</v>
      </c>
      <c r="Y7" s="61">
        <f t="shared" si="4"/>
        <v>1450.1564172371916</v>
      </c>
    </row>
    <row r="8" spans="1:25" ht="30" customHeight="1">
      <c r="A8" s="40">
        <v>5</v>
      </c>
      <c r="B8" s="41"/>
      <c r="C8" s="55" t="s">
        <v>31</v>
      </c>
      <c r="D8" s="56">
        <v>41620</v>
      </c>
      <c r="E8" s="57" t="s">
        <v>27</v>
      </c>
      <c r="F8" s="58" t="s">
        <v>32</v>
      </c>
      <c r="G8" s="58" t="s">
        <v>23</v>
      </c>
      <c r="H8" s="58">
        <v>6</v>
      </c>
      <c r="I8" s="65">
        <v>1207047</v>
      </c>
      <c r="J8" s="65">
        <v>787</v>
      </c>
      <c r="K8" s="65">
        <v>2338804</v>
      </c>
      <c r="L8" s="65">
        <v>1437</v>
      </c>
      <c r="M8" s="65">
        <v>5978994</v>
      </c>
      <c r="N8" s="65">
        <v>3598</v>
      </c>
      <c r="O8" s="65">
        <v>3702902</v>
      </c>
      <c r="P8" s="65">
        <v>2196</v>
      </c>
      <c r="Q8" s="60">
        <f t="shared" si="0"/>
        <v>13227747</v>
      </c>
      <c r="R8" s="60">
        <f t="shared" si="0"/>
        <v>8018</v>
      </c>
      <c r="S8" s="61" t="e">
        <f t="shared" si="1"/>
        <v>#VALUE!</v>
      </c>
      <c r="T8" s="61">
        <f t="shared" si="2"/>
        <v>1649.7564230481416</v>
      </c>
      <c r="U8" s="62">
        <v>21840257</v>
      </c>
      <c r="V8" s="63">
        <f t="shared" si="3"/>
        <v>-0.3943410556020472</v>
      </c>
      <c r="W8" s="48">
        <v>529748443</v>
      </c>
      <c r="X8" s="48">
        <v>358196</v>
      </c>
      <c r="Y8" s="61">
        <f t="shared" si="4"/>
        <v>1478.934558174854</v>
      </c>
    </row>
    <row r="9" spans="1:25" ht="30" customHeight="1">
      <c r="A9" s="40">
        <v>6</v>
      </c>
      <c r="B9" s="41"/>
      <c r="C9" s="55" t="s">
        <v>33</v>
      </c>
      <c r="D9" s="56">
        <v>41655</v>
      </c>
      <c r="E9" s="57" t="s">
        <v>27</v>
      </c>
      <c r="F9" s="58">
        <v>25</v>
      </c>
      <c r="G9" s="58" t="s">
        <v>23</v>
      </c>
      <c r="H9" s="58">
        <v>1</v>
      </c>
      <c r="I9" s="65">
        <v>981215</v>
      </c>
      <c r="J9" s="65">
        <v>736</v>
      </c>
      <c r="K9" s="65">
        <v>1870793</v>
      </c>
      <c r="L9" s="65">
        <v>1348</v>
      </c>
      <c r="M9" s="65">
        <v>4333444</v>
      </c>
      <c r="N9" s="65">
        <v>3108</v>
      </c>
      <c r="O9" s="65">
        <v>3279708</v>
      </c>
      <c r="P9" s="65">
        <v>2374</v>
      </c>
      <c r="Q9" s="60">
        <f t="shared" si="0"/>
        <v>10465160</v>
      </c>
      <c r="R9" s="60">
        <f t="shared" si="0"/>
        <v>7566</v>
      </c>
      <c r="S9" s="61" t="e">
        <f t="shared" si="1"/>
        <v>#VALUE!</v>
      </c>
      <c r="T9" s="61">
        <f t="shared" si="2"/>
        <v>1383.1826592651335</v>
      </c>
      <c r="U9" s="62">
        <v>0</v>
      </c>
      <c r="V9" s="63">
        <f t="shared" si="3"/>
      </c>
      <c r="W9" s="48">
        <v>10465160</v>
      </c>
      <c r="X9" s="48">
        <v>7566</v>
      </c>
      <c r="Y9" s="61">
        <f t="shared" si="4"/>
        <v>1383.1826592651335</v>
      </c>
    </row>
    <row r="10" spans="1:25" ht="30" customHeight="1">
      <c r="A10" s="40">
        <v>7</v>
      </c>
      <c r="B10" s="41"/>
      <c r="C10" s="55" t="s">
        <v>34</v>
      </c>
      <c r="D10" s="56">
        <v>41627</v>
      </c>
      <c r="E10" s="57" t="s">
        <v>22</v>
      </c>
      <c r="F10" s="58">
        <v>32</v>
      </c>
      <c r="G10" s="58" t="s">
        <v>23</v>
      </c>
      <c r="H10" s="58">
        <v>5</v>
      </c>
      <c r="I10" s="59">
        <v>536155</v>
      </c>
      <c r="J10" s="59">
        <v>415</v>
      </c>
      <c r="K10" s="59">
        <v>1764975</v>
      </c>
      <c r="L10" s="59">
        <v>1338</v>
      </c>
      <c r="M10" s="59">
        <v>4444760</v>
      </c>
      <c r="N10" s="59">
        <v>3296</v>
      </c>
      <c r="O10" s="59">
        <v>2278680</v>
      </c>
      <c r="P10" s="59">
        <v>1687</v>
      </c>
      <c r="Q10" s="60">
        <f t="shared" si="0"/>
        <v>9024570</v>
      </c>
      <c r="R10" s="60">
        <f t="shared" si="0"/>
        <v>6736</v>
      </c>
      <c r="S10" s="61" t="e">
        <f t="shared" si="1"/>
        <v>#VALUE!</v>
      </c>
      <c r="T10" s="61">
        <f t="shared" si="2"/>
        <v>1339.752078384798</v>
      </c>
      <c r="U10" s="62">
        <v>13287290</v>
      </c>
      <c r="V10" s="63">
        <f t="shared" si="3"/>
        <v>-0.3208118434985614</v>
      </c>
      <c r="W10" s="64">
        <v>119589225</v>
      </c>
      <c r="X10" s="64">
        <v>91287</v>
      </c>
      <c r="Y10" s="61">
        <f t="shared" si="4"/>
        <v>1310.0356567747872</v>
      </c>
    </row>
    <row r="11" spans="1:25" ht="30" customHeight="1">
      <c r="A11" s="40">
        <v>8</v>
      </c>
      <c r="B11" s="41"/>
      <c r="C11" s="55" t="s">
        <v>35</v>
      </c>
      <c r="D11" s="56">
        <v>41613</v>
      </c>
      <c r="E11" s="57" t="s">
        <v>36</v>
      </c>
      <c r="F11" s="58">
        <v>57</v>
      </c>
      <c r="G11" s="58" t="s">
        <v>23</v>
      </c>
      <c r="H11" s="58">
        <v>7</v>
      </c>
      <c r="I11" s="66">
        <v>781820</v>
      </c>
      <c r="J11" s="66">
        <v>587</v>
      </c>
      <c r="K11" s="66">
        <v>1625975</v>
      </c>
      <c r="L11" s="66">
        <v>1162</v>
      </c>
      <c r="M11" s="66">
        <v>4245800</v>
      </c>
      <c r="N11" s="66">
        <v>3089</v>
      </c>
      <c r="O11" s="66">
        <v>2070020</v>
      </c>
      <c r="P11" s="66">
        <v>1469</v>
      </c>
      <c r="Q11" s="60">
        <f t="shared" si="0"/>
        <v>8723615</v>
      </c>
      <c r="R11" s="60">
        <f t="shared" si="0"/>
        <v>6307</v>
      </c>
      <c r="S11" s="61" t="e">
        <f t="shared" si="1"/>
        <v>#VALUE!</v>
      </c>
      <c r="T11" s="61">
        <f t="shared" si="2"/>
        <v>1383.1639448232122</v>
      </c>
      <c r="U11" s="62">
        <v>11989756</v>
      </c>
      <c r="V11" s="63">
        <f t="shared" si="3"/>
        <v>-0.27241096482697397</v>
      </c>
      <c r="W11" s="67">
        <v>166577582</v>
      </c>
      <c r="X11" s="67">
        <v>125711</v>
      </c>
      <c r="Y11" s="61">
        <f t="shared" si="4"/>
        <v>1325.0835805935837</v>
      </c>
    </row>
    <row r="12" spans="1:25" ht="30" customHeight="1">
      <c r="A12" s="40">
        <v>9</v>
      </c>
      <c r="B12" s="41"/>
      <c r="C12" s="55" t="s">
        <v>37</v>
      </c>
      <c r="D12" s="56">
        <v>41655</v>
      </c>
      <c r="E12" s="57" t="s">
        <v>38</v>
      </c>
      <c r="F12" s="58">
        <v>18</v>
      </c>
      <c r="G12" s="58" t="s">
        <v>23</v>
      </c>
      <c r="H12" s="58">
        <v>1</v>
      </c>
      <c r="I12" s="59">
        <v>1012210</v>
      </c>
      <c r="J12" s="59">
        <v>828</v>
      </c>
      <c r="K12" s="65">
        <v>1470980</v>
      </c>
      <c r="L12" s="65">
        <v>1127</v>
      </c>
      <c r="M12" s="65">
        <v>2466134</v>
      </c>
      <c r="N12" s="65">
        <v>1879</v>
      </c>
      <c r="O12" s="65">
        <v>1906324</v>
      </c>
      <c r="P12" s="65">
        <v>1377</v>
      </c>
      <c r="Q12" s="60">
        <f t="shared" si="0"/>
        <v>6855648</v>
      </c>
      <c r="R12" s="60">
        <f t="shared" si="0"/>
        <v>5211</v>
      </c>
      <c r="S12" s="61" t="e">
        <f t="shared" si="1"/>
        <v>#VALUE!</v>
      </c>
      <c r="T12" s="61">
        <f t="shared" si="2"/>
        <v>1315.6108232584916</v>
      </c>
      <c r="U12" s="62">
        <v>0</v>
      </c>
      <c r="V12" s="63">
        <f t="shared" si="3"/>
      </c>
      <c r="W12" s="48">
        <v>7302148</v>
      </c>
      <c r="X12" s="48">
        <v>5774</v>
      </c>
      <c r="Y12" s="61">
        <f t="shared" si="4"/>
        <v>1264.6602009005887</v>
      </c>
    </row>
    <row r="13" spans="1:25" ht="30" customHeight="1">
      <c r="A13" s="40">
        <v>10</v>
      </c>
      <c r="B13" s="41"/>
      <c r="C13" s="55" t="s">
        <v>39</v>
      </c>
      <c r="D13" s="56">
        <v>41641</v>
      </c>
      <c r="E13" s="57" t="s">
        <v>22</v>
      </c>
      <c r="F13" s="58">
        <v>32</v>
      </c>
      <c r="G13" s="58" t="s">
        <v>23</v>
      </c>
      <c r="H13" s="58">
        <v>3</v>
      </c>
      <c r="I13" s="68">
        <v>582830</v>
      </c>
      <c r="J13" s="69">
        <v>429</v>
      </c>
      <c r="K13" s="68">
        <v>1213785</v>
      </c>
      <c r="L13" s="69">
        <v>872</v>
      </c>
      <c r="M13" s="68">
        <v>2605550</v>
      </c>
      <c r="N13" s="68">
        <v>1858</v>
      </c>
      <c r="O13" s="68">
        <v>1995980</v>
      </c>
      <c r="P13" s="68">
        <v>1397</v>
      </c>
      <c r="Q13" s="60">
        <f t="shared" si="0"/>
        <v>6398145</v>
      </c>
      <c r="R13" s="60">
        <f t="shared" si="0"/>
        <v>4556</v>
      </c>
      <c r="S13" s="61" t="e">
        <f t="shared" si="1"/>
        <v>#VALUE!</v>
      </c>
      <c r="T13" s="61">
        <f t="shared" si="2"/>
        <v>1404.3338454784898</v>
      </c>
      <c r="U13" s="62">
        <v>7849395</v>
      </c>
      <c r="V13" s="63">
        <f t="shared" si="3"/>
        <v>-0.1848868607070991</v>
      </c>
      <c r="W13" s="62">
        <v>33583725</v>
      </c>
      <c r="X13" s="62">
        <v>24554</v>
      </c>
      <c r="Y13" s="61">
        <f t="shared" si="4"/>
        <v>1367.7496538242242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95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173855200</v>
      </c>
      <c r="R15" s="27">
        <f>SUM(R4:R14)</f>
        <v>124564</v>
      </c>
      <c r="S15" s="28">
        <f>R15/G15</f>
        <v>1311.2</v>
      </c>
      <c r="T15" s="49">
        <f>Q15/R15</f>
        <v>1395.7098359076458</v>
      </c>
      <c r="U15" s="54">
        <v>199800367</v>
      </c>
      <c r="V15" s="38">
        <f>IF(U15&lt;&gt;0,-(U15-Q15)/U15,"")</f>
        <v>-0.12985545216741268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0" t="s">
        <v>19</v>
      </c>
      <c r="V16" s="70"/>
      <c r="W16" s="70"/>
      <c r="X16" s="70"/>
      <c r="Y16" s="7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1"/>
      <c r="V17" s="71"/>
      <c r="W17" s="71"/>
      <c r="X17" s="71"/>
      <c r="Y17" s="7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1"/>
      <c r="V18" s="71"/>
      <c r="W18" s="71"/>
      <c r="X18" s="71"/>
      <c r="Y18" s="71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Bolek</cp:lastModifiedBy>
  <cp:lastPrinted>2008-10-22T07:58:06Z</cp:lastPrinted>
  <dcterms:created xsi:type="dcterms:W3CDTF">2006-04-04T07:29:08Z</dcterms:created>
  <dcterms:modified xsi:type="dcterms:W3CDTF">2014-01-21T11:08:04Z</dcterms:modified>
  <cp:category/>
  <cp:version/>
  <cp:contentType/>
  <cp:contentStatus/>
</cp:coreProperties>
</file>