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2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<sst xmlns="http://schemas.openxmlformats.org/spreadsheetml/2006/main" count="65" uniqueCount="38">
  <si>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</si>
  <si>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</si>
  <si>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</si>
  <si>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</si>
  <si>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</si>
  <si>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</si>
  <si>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</si>
  <si>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</si>
  <si>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</si>
  <si>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</si>
  <si>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</si>
  <si>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</si>
  <si>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</si>
  <si>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</si>
  <si>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</si>
  <si>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</si>
  <si>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</si>
  <si>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</si>
  <si>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</si>
  <si>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</si>
  <si>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</si>
  <si>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300: Rise of an Empire</t>
  </si>
  <si>
    <t>InterCom</t>
  </si>
  <si>
    <t>28+43+4+1</t>
  </si>
  <si>
    <t>n/a</t>
  </si>
  <si>
    <t>The Grand Budapest Hotel</t>
  </si>
  <si>
    <t>Divergent</t>
  </si>
  <si>
    <t>Pro Video</t>
  </si>
  <si>
    <t>Need for Speed</t>
  </si>
  <si>
    <t>Mr. Peabody &amp; Sherman</t>
  </si>
  <si>
    <t>32+48</t>
  </si>
  <si>
    <t>Ride Along</t>
  </si>
  <si>
    <t>UIP</t>
  </si>
  <si>
    <t>Non-Stop</t>
  </si>
  <si>
    <t>3 Days to Kill</t>
  </si>
  <si>
    <t>Big Bang Media</t>
  </si>
  <si>
    <t>Dallas Buyers Club</t>
  </si>
  <si>
    <t>The Lego Movie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</si>
</sst>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198" fontId="14" fillId="0" borderId="26" xfId="42" applyNumberFormat="1" applyFont="1" applyBorder="1" applyAlignment="1">
      <alignment/>
    </xf>
    <xf numFmtId="198" fontId="14" fillId="0" borderId="26" xfId="42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198" fontId="15" fillId="0" borderId="26" xfId="42" applyNumberFormat="1" applyFont="1" applyBorder="1" applyAlignment="1">
      <alignment/>
    </xf>
    <xf numFmtId="198" fontId="15" fillId="0" borderId="26" xfId="42" applyNumberFormat="1" applyFont="1" applyFill="1" applyBorder="1" applyAlignment="1">
      <alignment/>
    </xf>
    <xf numFmtId="198" fontId="14" fillId="0" borderId="26" xfId="48" applyNumberFormat="1" applyFont="1" applyBorder="1" applyAlignment="1">
      <alignment/>
    </xf>
    <xf numFmtId="198" fontId="14" fillId="0" borderId="26" xfId="48" applyNumberFormat="1" applyFont="1" applyFill="1" applyBorder="1" applyAlignment="1">
      <alignment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57" applyNumberFormat="1" applyFont="1" applyFill="1" applyBorder="1">
      <alignment/>
      <protection/>
    </xf>
    <xf numFmtId="3" fontId="14" fillId="34" borderId="26" xfId="0" applyNumberFormat="1" applyFont="1" applyFill="1" applyBorder="1" applyAlignment="1">
      <alignment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1069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6780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12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20-23 MARCH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F1" sqref="F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7.140625" style="0" customWidth="1"/>
    <col min="4" max="4" width="13.28125" style="0" customWidth="1"/>
    <col min="5" max="5" width="16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6" t="s">
        <v>3</v>
      </c>
      <c r="G2" s="86" t="s">
        <v>4</v>
      </c>
      <c r="H2" s="86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7"/>
    </row>
    <row r="3" spans="1:25" ht="30" customHeight="1">
      <c r="A3" s="13"/>
      <c r="B3" s="14"/>
      <c r="C3" s="82"/>
      <c r="D3" s="84"/>
      <c r="E3" s="85"/>
      <c r="F3" s="87"/>
      <c r="G3" s="87"/>
      <c r="H3" s="8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41704</v>
      </c>
      <c r="E4" s="57" t="s">
        <v>22</v>
      </c>
      <c r="F4" s="58" t="s">
        <v>23</v>
      </c>
      <c r="G4" s="58" t="s">
        <v>24</v>
      </c>
      <c r="H4" s="58">
        <v>3</v>
      </c>
      <c r="I4" s="59">
        <v>2590111</v>
      </c>
      <c r="J4" s="60">
        <v>1809</v>
      </c>
      <c r="K4" s="60">
        <v>4650969</v>
      </c>
      <c r="L4" s="60">
        <v>3259</v>
      </c>
      <c r="M4" s="60">
        <v>8278239</v>
      </c>
      <c r="N4" s="60">
        <v>5556</v>
      </c>
      <c r="O4" s="60">
        <v>5320242</v>
      </c>
      <c r="P4" s="60">
        <v>3492</v>
      </c>
      <c r="Q4" s="61">
        <f aca="true" t="shared" si="0" ref="Q4:R13">+I4+K4+M4+O4</f>
        <v>20839561</v>
      </c>
      <c r="R4" s="61">
        <f t="shared" si="0"/>
        <v>14116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1476.3078067441202</v>
      </c>
      <c r="U4" s="63">
        <v>47957475</v>
      </c>
      <c r="V4" s="64">
        <f aca="true" t="shared" si="3" ref="V4:V13">IF(U4&lt;&gt;0,-(U4-Q4)/U4,"")</f>
        <v>-0.5654575016720542</v>
      </c>
      <c r="W4" s="65">
        <v>179087437</v>
      </c>
      <c r="X4" s="66">
        <v>121260</v>
      </c>
      <c r="Y4" s="62">
        <f aca="true" t="shared" si="4" ref="Y4:Y13">W4/X4</f>
        <v>1476.887984496124</v>
      </c>
    </row>
    <row r="5" spans="1:25" ht="30" customHeight="1">
      <c r="A5" s="40">
        <v>2</v>
      </c>
      <c r="B5" s="41"/>
      <c r="C5" s="55" t="s">
        <v>25</v>
      </c>
      <c r="D5" s="56">
        <v>41718</v>
      </c>
      <c r="E5" s="57" t="s">
        <v>22</v>
      </c>
      <c r="F5" s="58">
        <v>27</v>
      </c>
      <c r="G5" s="58" t="s">
        <v>24</v>
      </c>
      <c r="H5" s="58">
        <v>1</v>
      </c>
      <c r="I5" s="67">
        <v>2904199</v>
      </c>
      <c r="J5" s="68">
        <v>2175</v>
      </c>
      <c r="K5" s="68">
        <v>4656094</v>
      </c>
      <c r="L5" s="68">
        <v>3394</v>
      </c>
      <c r="M5" s="68">
        <v>6951397</v>
      </c>
      <c r="N5" s="68">
        <v>4966</v>
      </c>
      <c r="O5" s="68">
        <v>6014811</v>
      </c>
      <c r="P5" s="68">
        <v>4282</v>
      </c>
      <c r="Q5" s="61">
        <f t="shared" si="0"/>
        <v>20526501</v>
      </c>
      <c r="R5" s="61">
        <f t="shared" si="0"/>
        <v>14817</v>
      </c>
      <c r="S5" s="62" t="e">
        <f t="shared" si="1"/>
        <v>#VALUE!</v>
      </c>
      <c r="T5" s="62">
        <f t="shared" si="2"/>
        <v>1385.334480664102</v>
      </c>
      <c r="U5" s="63">
        <v>0</v>
      </c>
      <c r="V5" s="64">
        <f t="shared" si="3"/>
      </c>
      <c r="W5" s="69">
        <v>20526501</v>
      </c>
      <c r="X5" s="70">
        <v>14817</v>
      </c>
      <c r="Y5" s="62">
        <f t="shared" si="4"/>
        <v>1385.334480664102</v>
      </c>
    </row>
    <row r="6" spans="1:25" ht="30" customHeight="1">
      <c r="A6" s="40">
        <v>3</v>
      </c>
      <c r="B6" s="41"/>
      <c r="C6" s="55" t="s">
        <v>26</v>
      </c>
      <c r="D6" s="56">
        <v>41718</v>
      </c>
      <c r="E6" s="57" t="s">
        <v>27</v>
      </c>
      <c r="F6" s="58">
        <v>32</v>
      </c>
      <c r="G6" s="58" t="s">
        <v>24</v>
      </c>
      <c r="H6" s="58">
        <v>1</v>
      </c>
      <c r="I6" s="71">
        <v>2545400</v>
      </c>
      <c r="J6" s="71">
        <v>1968</v>
      </c>
      <c r="K6" s="71">
        <v>4750247</v>
      </c>
      <c r="L6" s="71">
        <v>3689</v>
      </c>
      <c r="M6" s="71">
        <v>7938823</v>
      </c>
      <c r="N6" s="71">
        <v>6006</v>
      </c>
      <c r="O6" s="71">
        <v>4990900</v>
      </c>
      <c r="P6" s="71">
        <v>3657</v>
      </c>
      <c r="Q6" s="61">
        <f t="shared" si="0"/>
        <v>20225370</v>
      </c>
      <c r="R6" s="61">
        <f t="shared" si="0"/>
        <v>15320</v>
      </c>
      <c r="S6" s="62" t="e">
        <f t="shared" si="1"/>
        <v>#VALUE!</v>
      </c>
      <c r="T6" s="62">
        <f t="shared" si="2"/>
        <v>1320.193864229765</v>
      </c>
      <c r="U6" s="63">
        <v>0</v>
      </c>
      <c r="V6" s="64">
        <f t="shared" si="3"/>
      </c>
      <c r="W6" s="72">
        <v>20225370</v>
      </c>
      <c r="X6" s="72">
        <v>15320</v>
      </c>
      <c r="Y6" s="62">
        <f t="shared" si="4"/>
        <v>1320.193864229765</v>
      </c>
    </row>
    <row r="7" spans="1:25" ht="30" customHeight="1">
      <c r="A7" s="40">
        <v>4</v>
      </c>
      <c r="B7" s="41"/>
      <c r="C7" s="55" t="s">
        <v>28</v>
      </c>
      <c r="D7" s="56">
        <v>41711</v>
      </c>
      <c r="E7" s="57" t="s">
        <v>27</v>
      </c>
      <c r="F7" s="58">
        <v>36</v>
      </c>
      <c r="G7" s="58" t="s">
        <v>24</v>
      </c>
      <c r="H7" s="58">
        <v>2</v>
      </c>
      <c r="I7" s="71">
        <v>1952225</v>
      </c>
      <c r="J7" s="71">
        <v>1386</v>
      </c>
      <c r="K7" s="71">
        <v>4191780</v>
      </c>
      <c r="L7" s="71">
        <v>2930</v>
      </c>
      <c r="M7" s="71">
        <v>8167725</v>
      </c>
      <c r="N7" s="71">
        <v>5606</v>
      </c>
      <c r="O7" s="71">
        <v>5184405</v>
      </c>
      <c r="P7" s="71">
        <v>3511</v>
      </c>
      <c r="Q7" s="61">
        <f t="shared" si="0"/>
        <v>19496135</v>
      </c>
      <c r="R7" s="61">
        <f t="shared" si="0"/>
        <v>13433</v>
      </c>
      <c r="S7" s="62" t="e">
        <f t="shared" si="1"/>
        <v>#VALUE!</v>
      </c>
      <c r="T7" s="62">
        <f t="shared" si="2"/>
        <v>1451.3612000297774</v>
      </c>
      <c r="U7" s="63">
        <v>38406854</v>
      </c>
      <c r="V7" s="64">
        <f t="shared" si="3"/>
        <v>-0.4923787561459733</v>
      </c>
      <c r="W7" s="72">
        <v>65243674</v>
      </c>
      <c r="X7" s="72">
        <v>45311</v>
      </c>
      <c r="Y7" s="62">
        <f t="shared" si="4"/>
        <v>1439.9080576460462</v>
      </c>
    </row>
    <row r="8" spans="1:25" ht="30" customHeight="1">
      <c r="A8" s="40">
        <v>5</v>
      </c>
      <c r="B8" s="41"/>
      <c r="C8" s="55" t="s">
        <v>29</v>
      </c>
      <c r="D8" s="56">
        <v>41711</v>
      </c>
      <c r="E8" s="57" t="s">
        <v>22</v>
      </c>
      <c r="F8" s="58" t="s">
        <v>30</v>
      </c>
      <c r="G8" s="58" t="s">
        <v>24</v>
      </c>
      <c r="H8" s="58">
        <v>2</v>
      </c>
      <c r="I8" s="67">
        <v>680060</v>
      </c>
      <c r="J8" s="68">
        <v>525</v>
      </c>
      <c r="K8" s="68">
        <v>1733371</v>
      </c>
      <c r="L8" s="68">
        <v>1338</v>
      </c>
      <c r="M8" s="68">
        <v>6473021</v>
      </c>
      <c r="N8" s="68">
        <v>4841</v>
      </c>
      <c r="O8" s="68">
        <v>7118537</v>
      </c>
      <c r="P8" s="68">
        <v>5452</v>
      </c>
      <c r="Q8" s="61">
        <f t="shared" si="0"/>
        <v>16004989</v>
      </c>
      <c r="R8" s="61">
        <f t="shared" si="0"/>
        <v>12156</v>
      </c>
      <c r="S8" s="62" t="e">
        <f t="shared" si="1"/>
        <v>#VALUE!</v>
      </c>
      <c r="T8" s="62">
        <f t="shared" si="2"/>
        <v>1316.6328562026983</v>
      </c>
      <c r="U8" s="63">
        <v>27202367</v>
      </c>
      <c r="V8" s="64">
        <f t="shared" si="3"/>
        <v>-0.41163248771696964</v>
      </c>
      <c r="W8" s="69">
        <v>47978811</v>
      </c>
      <c r="X8" s="70">
        <v>35716</v>
      </c>
      <c r="Y8" s="62">
        <f t="shared" si="4"/>
        <v>1343.3422275730766</v>
      </c>
    </row>
    <row r="9" spans="1:25" ht="30" customHeight="1">
      <c r="A9" s="40">
        <v>6</v>
      </c>
      <c r="B9" s="41"/>
      <c r="C9" s="55" t="s">
        <v>31</v>
      </c>
      <c r="D9" s="56">
        <v>41718</v>
      </c>
      <c r="E9" s="57" t="s">
        <v>32</v>
      </c>
      <c r="F9" s="58">
        <v>26</v>
      </c>
      <c r="G9" s="58" t="s">
        <v>24</v>
      </c>
      <c r="H9" s="58">
        <v>1</v>
      </c>
      <c r="I9" s="73">
        <v>1425030</v>
      </c>
      <c r="J9" s="73">
        <v>1060</v>
      </c>
      <c r="K9" s="73">
        <v>2549395</v>
      </c>
      <c r="L9" s="73">
        <v>1919</v>
      </c>
      <c r="M9" s="73">
        <v>5070095</v>
      </c>
      <c r="N9" s="73">
        <v>3743</v>
      </c>
      <c r="O9" s="73">
        <v>3571570</v>
      </c>
      <c r="P9" s="73">
        <v>2594</v>
      </c>
      <c r="Q9" s="61">
        <f t="shared" si="0"/>
        <v>12616090</v>
      </c>
      <c r="R9" s="61">
        <f t="shared" si="0"/>
        <v>9316</v>
      </c>
      <c r="S9" s="62" t="e">
        <f t="shared" si="1"/>
        <v>#VALUE!</v>
      </c>
      <c r="T9" s="62">
        <f t="shared" si="2"/>
        <v>1354.2389437526836</v>
      </c>
      <c r="U9" s="63">
        <v>0</v>
      </c>
      <c r="V9" s="64">
        <f t="shared" si="3"/>
      </c>
      <c r="W9" s="48">
        <v>12616090</v>
      </c>
      <c r="X9" s="48">
        <v>9316</v>
      </c>
      <c r="Y9" s="62">
        <f t="shared" si="4"/>
        <v>1354.2389437526836</v>
      </c>
    </row>
    <row r="10" spans="1:25" ht="30" customHeight="1">
      <c r="A10" s="40">
        <v>7</v>
      </c>
      <c r="B10" s="41"/>
      <c r="C10" s="55" t="s">
        <v>33</v>
      </c>
      <c r="D10" s="56">
        <v>41697</v>
      </c>
      <c r="E10" s="57" t="s">
        <v>27</v>
      </c>
      <c r="F10" s="58">
        <v>32</v>
      </c>
      <c r="G10" s="58" t="s">
        <v>24</v>
      </c>
      <c r="H10" s="58">
        <v>4</v>
      </c>
      <c r="I10" s="71">
        <v>931965</v>
      </c>
      <c r="J10" s="71">
        <v>680</v>
      </c>
      <c r="K10" s="71">
        <v>2066880</v>
      </c>
      <c r="L10" s="71">
        <v>1518</v>
      </c>
      <c r="M10" s="71">
        <v>4206411</v>
      </c>
      <c r="N10" s="71">
        <v>3037</v>
      </c>
      <c r="O10" s="71">
        <v>2319925</v>
      </c>
      <c r="P10" s="71">
        <v>1617</v>
      </c>
      <c r="Q10" s="61">
        <f t="shared" si="0"/>
        <v>9525181</v>
      </c>
      <c r="R10" s="61">
        <f t="shared" si="0"/>
        <v>6852</v>
      </c>
      <c r="S10" s="62" t="e">
        <f t="shared" si="1"/>
        <v>#VALUE!</v>
      </c>
      <c r="T10" s="62">
        <f t="shared" si="2"/>
        <v>1390.131494454174</v>
      </c>
      <c r="U10" s="63">
        <v>18559588</v>
      </c>
      <c r="V10" s="64">
        <f t="shared" si="3"/>
        <v>-0.4867784241762263</v>
      </c>
      <c r="W10" s="72">
        <v>126412029</v>
      </c>
      <c r="X10" s="72">
        <v>92245</v>
      </c>
      <c r="Y10" s="62">
        <f t="shared" si="4"/>
        <v>1370.39437367879</v>
      </c>
    </row>
    <row r="11" spans="1:25" ht="30" customHeight="1">
      <c r="A11" s="40">
        <v>8</v>
      </c>
      <c r="B11" s="41"/>
      <c r="C11" s="55" t="s">
        <v>34</v>
      </c>
      <c r="D11" s="56">
        <v>41711</v>
      </c>
      <c r="E11" s="57" t="s">
        <v>35</v>
      </c>
      <c r="F11" s="58">
        <v>26</v>
      </c>
      <c r="G11" s="58" t="s">
        <v>24</v>
      </c>
      <c r="H11" s="58">
        <v>2</v>
      </c>
      <c r="I11" s="73">
        <v>518557</v>
      </c>
      <c r="J11" s="73">
        <v>368</v>
      </c>
      <c r="K11" s="73">
        <v>1033865</v>
      </c>
      <c r="L11" s="73">
        <v>745</v>
      </c>
      <c r="M11" s="73">
        <v>2208740</v>
      </c>
      <c r="N11" s="73">
        <v>1542</v>
      </c>
      <c r="O11" s="73">
        <v>1371130</v>
      </c>
      <c r="P11" s="73">
        <v>967</v>
      </c>
      <c r="Q11" s="61">
        <f t="shared" si="0"/>
        <v>5132292</v>
      </c>
      <c r="R11" s="61">
        <f t="shared" si="0"/>
        <v>3622</v>
      </c>
      <c r="S11" s="62" t="e">
        <f t="shared" si="1"/>
        <v>#VALUE!</v>
      </c>
      <c r="T11" s="62">
        <f t="shared" si="2"/>
        <v>1416.9773605742685</v>
      </c>
      <c r="U11" s="63">
        <v>13186576</v>
      </c>
      <c r="V11" s="64">
        <f t="shared" si="3"/>
        <v>-0.6107941894848216</v>
      </c>
      <c r="W11" s="48">
        <v>21335060</v>
      </c>
      <c r="X11" s="48">
        <v>15240</v>
      </c>
      <c r="Y11" s="62">
        <f t="shared" si="4"/>
        <v>1399.9383202099737</v>
      </c>
    </row>
    <row r="12" spans="1:25" ht="30" customHeight="1">
      <c r="A12" s="40">
        <v>9</v>
      </c>
      <c r="B12" s="41"/>
      <c r="C12" s="55" t="s">
        <v>36</v>
      </c>
      <c r="D12" s="56">
        <v>41704</v>
      </c>
      <c r="E12" s="57" t="s">
        <v>27</v>
      </c>
      <c r="F12" s="58">
        <v>25</v>
      </c>
      <c r="G12" s="58" t="s">
        <v>24</v>
      </c>
      <c r="H12" s="58">
        <v>3</v>
      </c>
      <c r="I12" s="71">
        <v>711940</v>
      </c>
      <c r="J12" s="71">
        <v>511</v>
      </c>
      <c r="K12" s="71">
        <v>1151560</v>
      </c>
      <c r="L12" s="71">
        <v>790</v>
      </c>
      <c r="M12" s="71">
        <v>1965660</v>
      </c>
      <c r="N12" s="71">
        <v>1342</v>
      </c>
      <c r="O12" s="71">
        <v>1265380</v>
      </c>
      <c r="P12" s="71">
        <v>862</v>
      </c>
      <c r="Q12" s="61">
        <f t="shared" si="0"/>
        <v>5094540</v>
      </c>
      <c r="R12" s="61">
        <f t="shared" si="0"/>
        <v>3505</v>
      </c>
      <c r="S12" s="62" t="e">
        <f t="shared" si="1"/>
        <v>#VALUE!</v>
      </c>
      <c r="T12" s="62">
        <f t="shared" si="2"/>
        <v>1453.506419400856</v>
      </c>
      <c r="U12" s="63">
        <v>12257681</v>
      </c>
      <c r="V12" s="64">
        <f t="shared" si="3"/>
        <v>-0.584379786029674</v>
      </c>
      <c r="W12" s="72">
        <v>43475248</v>
      </c>
      <c r="X12" s="72">
        <v>31137</v>
      </c>
      <c r="Y12" s="62">
        <f t="shared" si="4"/>
        <v>1396.2568005909368</v>
      </c>
    </row>
    <row r="13" spans="1:25" ht="30" customHeight="1">
      <c r="A13" s="40">
        <v>10</v>
      </c>
      <c r="B13" s="41"/>
      <c r="C13" s="55" t="s">
        <v>37</v>
      </c>
      <c r="D13" s="56">
        <v>41676</v>
      </c>
      <c r="E13" s="57" t="s">
        <v>22</v>
      </c>
      <c r="F13" s="58">
        <v>46</v>
      </c>
      <c r="G13" s="58" t="s">
        <v>24</v>
      </c>
      <c r="H13" s="58">
        <v>7</v>
      </c>
      <c r="I13" s="67">
        <v>145440</v>
      </c>
      <c r="J13" s="68">
        <v>119</v>
      </c>
      <c r="K13" s="68">
        <v>357850</v>
      </c>
      <c r="L13" s="68">
        <v>244</v>
      </c>
      <c r="M13" s="68">
        <v>1564320</v>
      </c>
      <c r="N13" s="68">
        <v>1143</v>
      </c>
      <c r="O13" s="68">
        <v>1873625</v>
      </c>
      <c r="P13" s="68">
        <v>1351</v>
      </c>
      <c r="Q13" s="61">
        <f t="shared" si="0"/>
        <v>3941235</v>
      </c>
      <c r="R13" s="61">
        <f t="shared" si="0"/>
        <v>2857</v>
      </c>
      <c r="S13" s="62" t="e">
        <f t="shared" si="1"/>
        <v>#VALUE!</v>
      </c>
      <c r="T13" s="62">
        <f t="shared" si="2"/>
        <v>1379.501225061253</v>
      </c>
      <c r="U13" s="63">
        <v>7927585</v>
      </c>
      <c r="V13" s="64">
        <f t="shared" si="3"/>
        <v>-0.5028454441043521</v>
      </c>
      <c r="W13" s="69">
        <v>173933246</v>
      </c>
      <c r="X13" s="70">
        <v>130738</v>
      </c>
      <c r="Y13" s="62">
        <f t="shared" si="4"/>
        <v>1330.3954932766296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133401894</v>
      </c>
      <c r="R15" s="27">
        <f>SUM(R4:R14)</f>
        <v>95994</v>
      </c>
      <c r="S15" s="28" t="e">
        <f>R15/G15</f>
        <v>#DIV/0!</v>
      </c>
      <c r="T15" s="49">
        <f>Q15/R15</f>
        <v>1389.6899181198826</v>
      </c>
      <c r="U15" s="54">
        <v>183885166</v>
      </c>
      <c r="V15" s="38">
        <f>IF(U15&lt;&gt;0,-(U15-Q15)/U15,"")</f>
        <v>-0.2745369466072103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2014-03-25T07:33:15Z</dcterms:modified>
  <cp:category/>
  <cp:version/>
  <cp:contentType/>
  <cp:contentStatus/>
</cp:coreProperties>
</file>