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27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<sst xmlns="http://schemas.openxmlformats.org/spreadsheetml/2006/main" count="60" uniqueCount="36">
  <si>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</si>
  <si>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</si>
  <si>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</si>
  <si>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</si>
  <si>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</si>
  <si>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</si>
  <si>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</si>
  <si>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</si>
  <si>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</si>
  <si>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</si>
  <si>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</si>
  <si>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</si>
  <si>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</si>
  <si>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</si>
  <si>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</si>
  <si>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</si>
  <si>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</si>
  <si>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</si>
  <si>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</si>
  <si>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</si>
  <si>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</si>
  <si>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Transformers: Age of Extinction</t>
  </si>
  <si>
    <t>UIP</t>
  </si>
  <si>
    <t>How to Train Your Dragon 2</t>
  </si>
  <si>
    <t>InterCom</t>
  </si>
  <si>
    <t>n/a</t>
  </si>
  <si>
    <t>Blended</t>
  </si>
  <si>
    <t>Maleficent</t>
  </si>
  <si>
    <t>Forum Hungary</t>
  </si>
  <si>
    <t>Edge of Tomorrow</t>
  </si>
  <si>
    <t>Bad Neighbors</t>
  </si>
  <si>
    <t>A Million Ways to Die in the West</t>
  </si>
  <si>
    <t>The Other Woman</t>
  </si>
  <si>
    <t>White God (local)</t>
  </si>
  <si>
    <t>Yves Saint Laurent</t>
  </si>
  <si>
    <t>Cinetel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</si>
</sst>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97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47" applyNumberFormat="1" applyFont="1" applyFill="1" applyBorder="1" applyAlignment="1">
      <alignment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1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1" applyNumberFormat="1" applyFont="1" applyFill="1" applyBorder="1" applyAlignment="1" applyProtection="1">
      <alignment horizontal="right"/>
      <protection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3" fontId="15" fillId="35" borderId="26" xfId="0" applyNumberFormat="1" applyFont="1" applyFill="1" applyBorder="1" applyAlignment="1">
      <alignment horizontal="right"/>
    </xf>
    <xf numFmtId="0" fontId="14" fillId="34" borderId="26" xfId="0" applyFont="1" applyFill="1" applyBorder="1" applyAlignment="1" applyProtection="1">
      <alignment vertical="center"/>
      <protection locked="0"/>
    </xf>
    <xf numFmtId="0" fontId="14" fillId="34" borderId="26" xfId="0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>
      <alignment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 horizontal="right"/>
    </xf>
    <xf numFmtId="3" fontId="14" fillId="34" borderId="28" xfId="61" applyNumberFormat="1" applyFont="1" applyFill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1" xfId="57"/>
    <cellStyle name="Note" xfId="58"/>
    <cellStyle name="Output" xfId="59"/>
    <cellStyle name="Percent" xfId="60"/>
    <cellStyle name="Százalék 20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2497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8209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27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3-6 JULY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zoomScale="70" zoomScaleNormal="70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2.28125" style="0" customWidth="1"/>
    <col min="4" max="4" width="15.57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89" t="s">
        <v>3</v>
      </c>
      <c r="G2" s="89" t="s">
        <v>4</v>
      </c>
      <c r="H2" s="89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0"/>
    </row>
    <row r="3" spans="1:25" ht="30" customHeight="1">
      <c r="A3" s="13"/>
      <c r="B3" s="14"/>
      <c r="C3" s="85"/>
      <c r="D3" s="87"/>
      <c r="E3" s="88"/>
      <c r="F3" s="90"/>
      <c r="G3" s="90"/>
      <c r="H3" s="9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7" ht="30" customHeight="1">
      <c r="A4" s="40">
        <v>1</v>
      </c>
      <c r="B4" s="41"/>
      <c r="C4" s="56" t="s">
        <v>21</v>
      </c>
      <c r="D4" s="57">
        <v>41816</v>
      </c>
      <c r="E4" s="58" t="s">
        <v>22</v>
      </c>
      <c r="F4" s="59">
        <v>58</v>
      </c>
      <c r="G4" s="59">
        <v>105</v>
      </c>
      <c r="H4" s="59">
        <v>2</v>
      </c>
      <c r="I4" s="60">
        <v>11511192</v>
      </c>
      <c r="J4" s="60">
        <v>8033</v>
      </c>
      <c r="K4" s="60">
        <v>11245693</v>
      </c>
      <c r="L4" s="60">
        <v>7704</v>
      </c>
      <c r="M4" s="60">
        <v>21175689</v>
      </c>
      <c r="N4" s="60">
        <v>14321</v>
      </c>
      <c r="O4" s="60">
        <v>18635631</v>
      </c>
      <c r="P4" s="60">
        <v>12485</v>
      </c>
      <c r="Q4" s="61">
        <f aca="true" t="shared" si="0" ref="Q4:R8">+I4+K4+M4+O4</f>
        <v>62568205</v>
      </c>
      <c r="R4" s="61">
        <f t="shared" si="0"/>
        <v>42543</v>
      </c>
      <c r="S4" s="62">
        <f>IF(Q4&lt;&gt;0,R4/G4,"")</f>
        <v>405.1714285714286</v>
      </c>
      <c r="T4" s="62">
        <f>IF(Q4&lt;&gt;0,Q4/R4,"")</f>
        <v>1470.7050513598006</v>
      </c>
      <c r="U4" s="63">
        <v>104886129</v>
      </c>
      <c r="V4" s="64">
        <f>IF(U4&lt;&gt;0,-(U4-Q4)/U4,"")</f>
        <v>-0.4034654000816447</v>
      </c>
      <c r="W4" s="49">
        <v>216970165</v>
      </c>
      <c r="X4" s="49">
        <v>149470</v>
      </c>
      <c r="Y4" s="76">
        <f>W4/X4</f>
        <v>1451.5967418211012</v>
      </c>
      <c r="Z4" s="61"/>
      <c r="AA4" s="61"/>
    </row>
    <row r="5" spans="1:27" ht="30" customHeight="1">
      <c r="A5" s="40">
        <v>2</v>
      </c>
      <c r="B5" s="41"/>
      <c r="C5" s="56" t="s">
        <v>23</v>
      </c>
      <c r="D5" s="57">
        <v>41809</v>
      </c>
      <c r="E5" s="58" t="s">
        <v>24</v>
      </c>
      <c r="F5" s="59">
        <v>61</v>
      </c>
      <c r="G5" s="59" t="s">
        <v>25</v>
      </c>
      <c r="H5" s="59">
        <v>3</v>
      </c>
      <c r="I5" s="65">
        <v>7614600</v>
      </c>
      <c r="J5" s="66">
        <v>5897</v>
      </c>
      <c r="K5" s="66">
        <v>6768668</v>
      </c>
      <c r="L5" s="66">
        <v>5236</v>
      </c>
      <c r="M5" s="66">
        <v>12445626</v>
      </c>
      <c r="N5" s="66">
        <v>9321</v>
      </c>
      <c r="O5" s="66">
        <v>11344999</v>
      </c>
      <c r="P5" s="66">
        <v>8532</v>
      </c>
      <c r="Q5" s="61">
        <f t="shared" si="0"/>
        <v>38173893</v>
      </c>
      <c r="R5" s="61">
        <f t="shared" si="0"/>
        <v>28986</v>
      </c>
      <c r="S5" s="62" t="e">
        <f>IF(Q5&lt;&gt;0,R5/G5,"")</f>
        <v>#VALUE!</v>
      </c>
      <c r="T5" s="62">
        <f>IF(Q5&lt;&gt;0,Q5/R5,"")</f>
        <v>1316.9769198923618</v>
      </c>
      <c r="U5" s="63">
        <v>52212809</v>
      </c>
      <c r="V5" s="64">
        <f>IF(U5&lt;&gt;0,-(U5-Q5)/U5,"")</f>
        <v>-0.2688787726398708</v>
      </c>
      <c r="W5" s="67">
        <v>246232388</v>
      </c>
      <c r="X5" s="68">
        <v>186401</v>
      </c>
      <c r="Y5" s="76">
        <f>W5/X5</f>
        <v>1320.9821191946396</v>
      </c>
      <c r="Z5" s="61"/>
      <c r="AA5" s="61"/>
    </row>
    <row r="6" spans="1:27" ht="30" customHeight="1">
      <c r="A6" s="40">
        <v>3</v>
      </c>
      <c r="B6" s="41"/>
      <c r="C6" s="56" t="s">
        <v>26</v>
      </c>
      <c r="D6" s="57">
        <v>41823</v>
      </c>
      <c r="E6" s="58" t="s">
        <v>24</v>
      </c>
      <c r="F6" s="59">
        <v>53</v>
      </c>
      <c r="G6" s="59" t="s">
        <v>25</v>
      </c>
      <c r="H6" s="59">
        <v>1</v>
      </c>
      <c r="I6" s="65">
        <v>8491622</v>
      </c>
      <c r="J6" s="66">
        <v>6572</v>
      </c>
      <c r="K6" s="66">
        <v>6835029</v>
      </c>
      <c r="L6" s="66">
        <v>5289</v>
      </c>
      <c r="M6" s="66">
        <v>12179117</v>
      </c>
      <c r="N6" s="66">
        <v>9139</v>
      </c>
      <c r="O6" s="66">
        <v>9984765</v>
      </c>
      <c r="P6" s="66">
        <v>7443</v>
      </c>
      <c r="Q6" s="61">
        <f t="shared" si="0"/>
        <v>37490533</v>
      </c>
      <c r="R6" s="61">
        <f t="shared" si="0"/>
        <v>28443</v>
      </c>
      <c r="S6" s="62" t="e">
        <f>IF(Q6&lt;&gt;0,R6/G6,"")</f>
        <v>#VALUE!</v>
      </c>
      <c r="T6" s="62">
        <f>IF(Q6&lt;&gt;0,Q6/R6,"")</f>
        <v>1318.093485216046</v>
      </c>
      <c r="U6" s="69">
        <v>0</v>
      </c>
      <c r="V6" s="64">
        <f>IF(U6&lt;&gt;0,-(U6-Q6)/U6,"")</f>
      </c>
      <c r="W6" s="67">
        <v>37490533</v>
      </c>
      <c r="X6" s="68">
        <v>28443</v>
      </c>
      <c r="Y6" s="76">
        <f>W6/X6</f>
        <v>1318.093485216046</v>
      </c>
      <c r="Z6" s="61"/>
      <c r="AA6" s="61"/>
    </row>
    <row r="7" spans="1:25" ht="30" customHeight="1">
      <c r="A7" s="40">
        <v>4</v>
      </c>
      <c r="B7" s="41"/>
      <c r="C7" s="70" t="s">
        <v>27</v>
      </c>
      <c r="D7" s="57">
        <v>41795</v>
      </c>
      <c r="E7" s="71" t="s">
        <v>28</v>
      </c>
      <c r="F7" s="48">
        <v>55</v>
      </c>
      <c r="G7" s="48" t="s">
        <v>25</v>
      </c>
      <c r="H7" s="48">
        <v>5</v>
      </c>
      <c r="I7" s="72">
        <v>2049967</v>
      </c>
      <c r="J7" s="72">
        <v>1464</v>
      </c>
      <c r="K7" s="72">
        <v>1665230</v>
      </c>
      <c r="L7" s="72">
        <v>1167</v>
      </c>
      <c r="M7" s="72">
        <v>2846495</v>
      </c>
      <c r="N7" s="72">
        <v>1970</v>
      </c>
      <c r="O7" s="72">
        <v>2687146</v>
      </c>
      <c r="P7" s="72">
        <v>1851</v>
      </c>
      <c r="Q7" s="61">
        <f t="shared" si="0"/>
        <v>9248838</v>
      </c>
      <c r="R7" s="61">
        <f t="shared" si="0"/>
        <v>6452</v>
      </c>
      <c r="S7" s="62" t="e">
        <f aca="true" t="shared" si="1" ref="S7:S13">IF(Q7&lt;&gt;0,R7/G7,"")</f>
        <v>#VALUE!</v>
      </c>
      <c r="T7" s="62">
        <f aca="true" t="shared" si="2" ref="T7:T13">IF(Q7&lt;&gt;0,Q7/R7,"")</f>
        <v>1433.4838809671419</v>
      </c>
      <c r="U7" s="63">
        <v>12766135</v>
      </c>
      <c r="V7" s="64">
        <f aca="true" t="shared" si="3" ref="V7:V13">IF(U7&lt;&gt;0,-(U7-Q7)/U7,"")</f>
        <v>-0.2755177663403998</v>
      </c>
      <c r="W7" s="49">
        <v>165724596</v>
      </c>
      <c r="X7" s="49">
        <v>117194</v>
      </c>
      <c r="Y7" s="76">
        <f aca="true" t="shared" si="4" ref="Y7:Y13">W7/X7</f>
        <v>1414.1047835213408</v>
      </c>
    </row>
    <row r="8" spans="1:25" ht="30" customHeight="1">
      <c r="A8" s="40">
        <v>5</v>
      </c>
      <c r="B8" s="41"/>
      <c r="C8" s="56" t="s">
        <v>29</v>
      </c>
      <c r="D8" s="57">
        <v>41788</v>
      </c>
      <c r="E8" s="58" t="s">
        <v>24</v>
      </c>
      <c r="F8" s="59">
        <v>52</v>
      </c>
      <c r="G8" s="59" t="s">
        <v>25</v>
      </c>
      <c r="H8" s="59">
        <v>6</v>
      </c>
      <c r="I8" s="65">
        <v>1665255</v>
      </c>
      <c r="J8" s="66">
        <v>1151</v>
      </c>
      <c r="K8" s="66">
        <v>1256590</v>
      </c>
      <c r="L8" s="66">
        <v>813</v>
      </c>
      <c r="M8" s="66">
        <v>2464265</v>
      </c>
      <c r="N8" s="66">
        <v>1632</v>
      </c>
      <c r="O8" s="66">
        <v>2273715</v>
      </c>
      <c r="P8" s="66">
        <v>1521</v>
      </c>
      <c r="Q8" s="61">
        <f t="shared" si="0"/>
        <v>7659825</v>
      </c>
      <c r="R8" s="61">
        <f t="shared" si="0"/>
        <v>5117</v>
      </c>
      <c r="S8" s="62" t="e">
        <f t="shared" si="1"/>
        <v>#VALUE!</v>
      </c>
      <c r="T8" s="62">
        <f t="shared" si="2"/>
        <v>1496.936681649404</v>
      </c>
      <c r="U8" s="63">
        <v>9336053</v>
      </c>
      <c r="V8" s="64">
        <f t="shared" si="3"/>
        <v>-0.1795435394379188</v>
      </c>
      <c r="W8" s="67">
        <v>223898707</v>
      </c>
      <c r="X8" s="68">
        <v>148760</v>
      </c>
      <c r="Y8" s="76">
        <f t="shared" si="4"/>
        <v>1505.100208389352</v>
      </c>
    </row>
    <row r="9" spans="1:27" ht="30" customHeight="1">
      <c r="A9" s="40">
        <v>6</v>
      </c>
      <c r="B9" s="41"/>
      <c r="C9" s="56" t="s">
        <v>30</v>
      </c>
      <c r="D9" s="57">
        <v>41774</v>
      </c>
      <c r="E9" s="58" t="s">
        <v>22</v>
      </c>
      <c r="F9" s="59">
        <v>43</v>
      </c>
      <c r="G9" s="59">
        <v>21</v>
      </c>
      <c r="H9" s="59">
        <v>8</v>
      </c>
      <c r="I9" s="60">
        <v>1094025</v>
      </c>
      <c r="J9" s="60">
        <v>846</v>
      </c>
      <c r="K9" s="60">
        <v>995615</v>
      </c>
      <c r="L9" s="60">
        <v>767</v>
      </c>
      <c r="M9" s="60">
        <v>1892250</v>
      </c>
      <c r="N9" s="60">
        <v>1394</v>
      </c>
      <c r="O9" s="60">
        <v>1422890</v>
      </c>
      <c r="P9" s="60">
        <v>1074</v>
      </c>
      <c r="Q9" s="61">
        <f aca="true" t="shared" si="5" ref="Q9:R13">+I9+K9+M9+O9</f>
        <v>5404780</v>
      </c>
      <c r="R9" s="61">
        <f t="shared" si="5"/>
        <v>4081</v>
      </c>
      <c r="S9" s="62">
        <f t="shared" si="1"/>
        <v>194.33333333333334</v>
      </c>
      <c r="T9" s="62">
        <f t="shared" si="2"/>
        <v>1324.3763783386426</v>
      </c>
      <c r="U9" s="63">
        <v>7685225</v>
      </c>
      <c r="V9" s="64">
        <f t="shared" si="3"/>
        <v>-0.2967310651282168</v>
      </c>
      <c r="W9" s="49">
        <v>175192560</v>
      </c>
      <c r="X9" s="49">
        <v>136554</v>
      </c>
      <c r="Y9" s="76">
        <f t="shared" si="4"/>
        <v>1282.9544356078914</v>
      </c>
      <c r="Z9" s="61"/>
      <c r="AA9" s="61"/>
    </row>
    <row r="10" spans="1:25" ht="30" customHeight="1">
      <c r="A10" s="40">
        <v>7</v>
      </c>
      <c r="B10" s="41"/>
      <c r="C10" s="56" t="s">
        <v>31</v>
      </c>
      <c r="D10" s="57">
        <v>41802</v>
      </c>
      <c r="E10" s="58" t="s">
        <v>22</v>
      </c>
      <c r="F10" s="59">
        <v>50</v>
      </c>
      <c r="G10" s="59">
        <v>32</v>
      </c>
      <c r="H10" s="59">
        <v>4</v>
      </c>
      <c r="I10" s="60">
        <v>859230</v>
      </c>
      <c r="J10" s="60">
        <v>659</v>
      </c>
      <c r="K10" s="60">
        <v>765050</v>
      </c>
      <c r="L10" s="60">
        <v>559</v>
      </c>
      <c r="M10" s="60">
        <v>1200916</v>
      </c>
      <c r="N10" s="60">
        <v>872</v>
      </c>
      <c r="O10" s="60">
        <v>1155970</v>
      </c>
      <c r="P10" s="60">
        <v>839</v>
      </c>
      <c r="Q10" s="61">
        <f t="shared" si="5"/>
        <v>3981166</v>
      </c>
      <c r="R10" s="61">
        <f t="shared" si="5"/>
        <v>2929</v>
      </c>
      <c r="S10" s="62">
        <f t="shared" si="1"/>
        <v>91.53125</v>
      </c>
      <c r="T10" s="62">
        <f t="shared" si="2"/>
        <v>1359.223625810857</v>
      </c>
      <c r="U10" s="63">
        <v>6567435</v>
      </c>
      <c r="V10" s="64">
        <f t="shared" si="3"/>
        <v>-0.3938019942336696</v>
      </c>
      <c r="W10" s="49">
        <v>56836429</v>
      </c>
      <c r="X10" s="49">
        <v>44099</v>
      </c>
      <c r="Y10" s="76">
        <f t="shared" si="4"/>
        <v>1288.8371391641533</v>
      </c>
    </row>
    <row r="11" spans="1:27" ht="30" customHeight="1">
      <c r="A11" s="40">
        <v>8</v>
      </c>
      <c r="B11" s="41"/>
      <c r="C11" s="56" t="s">
        <v>32</v>
      </c>
      <c r="D11" s="57">
        <v>41753</v>
      </c>
      <c r="E11" s="58" t="s">
        <v>24</v>
      </c>
      <c r="F11" s="59">
        <v>47</v>
      </c>
      <c r="G11" s="59" t="s">
        <v>25</v>
      </c>
      <c r="H11" s="59">
        <v>11</v>
      </c>
      <c r="I11" s="73">
        <v>713000</v>
      </c>
      <c r="J11" s="73">
        <v>562</v>
      </c>
      <c r="K11" s="73">
        <v>734870</v>
      </c>
      <c r="L11" s="73">
        <v>592</v>
      </c>
      <c r="M11" s="73">
        <v>1203380</v>
      </c>
      <c r="N11" s="73">
        <v>901</v>
      </c>
      <c r="O11" s="73">
        <v>845350</v>
      </c>
      <c r="P11" s="73">
        <v>677</v>
      </c>
      <c r="Q11" s="61">
        <f t="shared" si="5"/>
        <v>3496600</v>
      </c>
      <c r="R11" s="61">
        <f t="shared" si="5"/>
        <v>2732</v>
      </c>
      <c r="S11" s="62" t="e">
        <f t="shared" si="1"/>
        <v>#VALUE!</v>
      </c>
      <c r="T11" s="62">
        <f t="shared" si="2"/>
        <v>1279.8682284040995</v>
      </c>
      <c r="U11" s="63">
        <v>4320085</v>
      </c>
      <c r="V11" s="64">
        <f t="shared" si="3"/>
        <v>-0.1906177771965135</v>
      </c>
      <c r="W11" s="74">
        <v>256778161</v>
      </c>
      <c r="X11" s="74">
        <v>195255</v>
      </c>
      <c r="Y11" s="76">
        <f t="shared" si="4"/>
        <v>1315.0913472126194</v>
      </c>
      <c r="Z11" s="61"/>
      <c r="AA11" s="61"/>
    </row>
    <row r="12" spans="1:27" ht="30" customHeight="1">
      <c r="A12" s="40">
        <v>9</v>
      </c>
      <c r="B12" s="41"/>
      <c r="C12" s="56" t="s">
        <v>33</v>
      </c>
      <c r="D12" s="57">
        <v>41802</v>
      </c>
      <c r="E12" s="58" t="s">
        <v>24</v>
      </c>
      <c r="F12" s="59">
        <v>28</v>
      </c>
      <c r="G12" s="59" t="s">
        <v>25</v>
      </c>
      <c r="H12" s="59">
        <v>4</v>
      </c>
      <c r="I12" s="73">
        <v>890159</v>
      </c>
      <c r="J12" s="73">
        <v>829</v>
      </c>
      <c r="K12" s="73">
        <v>582009</v>
      </c>
      <c r="L12" s="73">
        <v>502</v>
      </c>
      <c r="M12" s="73">
        <v>719864</v>
      </c>
      <c r="N12" s="73">
        <v>596</v>
      </c>
      <c r="O12" s="73">
        <v>854210</v>
      </c>
      <c r="P12" s="73">
        <v>675</v>
      </c>
      <c r="Q12" s="61">
        <f t="shared" si="5"/>
        <v>3046242</v>
      </c>
      <c r="R12" s="61">
        <f t="shared" si="5"/>
        <v>2602</v>
      </c>
      <c r="S12" s="62" t="e">
        <f t="shared" si="1"/>
        <v>#VALUE!</v>
      </c>
      <c r="T12" s="62">
        <f t="shared" si="2"/>
        <v>1170.7309761721754</v>
      </c>
      <c r="U12" s="63">
        <v>3451796</v>
      </c>
      <c r="V12" s="64">
        <f t="shared" si="3"/>
        <v>-0.11749072077260649</v>
      </c>
      <c r="W12" s="74">
        <v>28737131</v>
      </c>
      <c r="X12" s="74">
        <v>22772</v>
      </c>
      <c r="Y12" s="76">
        <f t="shared" si="4"/>
        <v>1261.9502459160371</v>
      </c>
      <c r="Z12" s="61"/>
      <c r="AA12" s="61"/>
    </row>
    <row r="13" spans="1:27" ht="30" customHeight="1">
      <c r="A13" s="40">
        <v>10</v>
      </c>
      <c r="B13" s="41"/>
      <c r="C13" s="56" t="s">
        <v>34</v>
      </c>
      <c r="D13" s="57">
        <v>41816</v>
      </c>
      <c r="E13" s="58" t="s">
        <v>35</v>
      </c>
      <c r="F13" s="59">
        <v>21</v>
      </c>
      <c r="G13" s="59" t="s">
        <v>25</v>
      </c>
      <c r="H13" s="59">
        <v>2</v>
      </c>
      <c r="I13" s="75">
        <v>615560</v>
      </c>
      <c r="J13" s="75">
        <v>434</v>
      </c>
      <c r="K13" s="72">
        <v>411695</v>
      </c>
      <c r="L13" s="72">
        <v>297</v>
      </c>
      <c r="M13" s="72">
        <v>582510</v>
      </c>
      <c r="N13" s="72">
        <v>401</v>
      </c>
      <c r="O13" s="72">
        <v>623210</v>
      </c>
      <c r="P13" s="72">
        <v>431</v>
      </c>
      <c r="Q13" s="61">
        <f t="shared" si="5"/>
        <v>2232975</v>
      </c>
      <c r="R13" s="61">
        <f t="shared" si="5"/>
        <v>1563</v>
      </c>
      <c r="S13" s="62" t="e">
        <f t="shared" si="1"/>
        <v>#VALUE!</v>
      </c>
      <c r="T13" s="62">
        <f t="shared" si="2"/>
        <v>1428.6468330134358</v>
      </c>
      <c r="U13" s="63">
        <v>3695626</v>
      </c>
      <c r="V13" s="64">
        <f t="shared" si="3"/>
        <v>-0.39577895598742946</v>
      </c>
      <c r="W13" s="74">
        <v>8250471</v>
      </c>
      <c r="X13" s="74">
        <v>6195</v>
      </c>
      <c r="Y13" s="76">
        <f t="shared" si="4"/>
        <v>1331.795157384988</v>
      </c>
      <c r="Z13" s="61"/>
      <c r="AA13" s="61"/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158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173303057</v>
      </c>
      <c r="R15" s="27">
        <f>SUM(R4:R14)</f>
        <v>125448</v>
      </c>
      <c r="S15" s="28">
        <f>R15/G15</f>
        <v>793.9746835443038</v>
      </c>
      <c r="T15" s="50">
        <f>Q15/R15</f>
        <v>1381.47325585103</v>
      </c>
      <c r="U15" s="55">
        <v>209676425</v>
      </c>
      <c r="V15" s="38">
        <f>IF(U15&lt;&gt;0,-(U15-Q15)/U15,"")</f>
        <v>-0.17347380851233038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2014-07-07T13:04:53Z</dcterms:modified>
  <cp:category/>
  <cp:version/>
  <cp:contentType/>
  <cp:contentStatus/>
</cp:coreProperties>
</file>