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6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<sst xmlns="http://schemas.openxmlformats.org/spreadsheetml/2006/main" count="63" uniqueCount="38">
  <si>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</si>
  <si>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</si>
  <si>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</si>
  <si>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</si>
  <si>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</si>
  <si>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</si>
  <si>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</si>
  <si>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</si>
  <si>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</si>
  <si>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</si>
  <si>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</si>
  <si>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</si>
  <si>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</si>
  <si>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</si>
  <si>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</si>
  <si>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</si>
  <si>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</si>
  <si>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</si>
  <si>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</si>
  <si>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</si>
  <si>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</si>
  <si>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Interstellar</t>
  </si>
  <si>
    <t>InterCom</t>
  </si>
  <si>
    <t>n/a</t>
  </si>
  <si>
    <t>John Wick</t>
  </si>
  <si>
    <t>Magic in the Moonlight</t>
  </si>
  <si>
    <t>Freeman Film</t>
  </si>
  <si>
    <t>Before I Go to Sleep</t>
  </si>
  <si>
    <t>Nightcrawler</t>
  </si>
  <si>
    <t>Big Bang Media</t>
  </si>
  <si>
    <t>Gone Girl</t>
  </si>
  <si>
    <t>Jessabelle</t>
  </si>
  <si>
    <t>Forum Hungary</t>
  </si>
  <si>
    <t>For Some Inexplicable Reason (local)</t>
  </si>
  <si>
    <t>Cirko</t>
  </si>
  <si>
    <t xml:space="preserve">A Walk Among the Tombstones </t>
  </si>
  <si>
    <t>A Company</t>
  </si>
  <si>
    <t>Fury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</si>
</sst>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 horizontal="right"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/>
      <protection/>
    </xf>
    <xf numFmtId="0" fontId="14" fillId="34" borderId="26" xfId="0" applyFont="1" applyFill="1" applyBorder="1" applyAlignment="1">
      <alignment horizontal="right"/>
    </xf>
    <xf numFmtId="3" fontId="14" fillId="34" borderId="28" xfId="61" applyNumberFormat="1" applyFont="1" applyFill="1" applyBorder="1" applyAlignment="1" applyProtection="1">
      <alignment horizontal="right"/>
      <protection/>
    </xf>
    <xf numFmtId="0" fontId="11" fillId="33" borderId="29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30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4783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495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NOVEMBER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8515625" style="0" customWidth="1"/>
    <col min="4" max="4" width="12.7109375" style="0" customWidth="1"/>
    <col min="5" max="5" width="15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5" t="s">
        <v>0</v>
      </c>
      <c r="D2" s="77" t="s">
        <v>1</v>
      </c>
      <c r="E2" s="77" t="s">
        <v>2</v>
      </c>
      <c r="F2" s="81" t="s">
        <v>3</v>
      </c>
      <c r="G2" s="81" t="s">
        <v>4</v>
      </c>
      <c r="H2" s="81" t="s">
        <v>5</v>
      </c>
      <c r="I2" s="80" t="s">
        <v>18</v>
      </c>
      <c r="J2" s="80"/>
      <c r="K2" s="80" t="s">
        <v>6</v>
      </c>
      <c r="L2" s="80"/>
      <c r="M2" s="80" t="s">
        <v>7</v>
      </c>
      <c r="N2" s="80"/>
      <c r="O2" s="80" t="s">
        <v>8</v>
      </c>
      <c r="P2" s="80"/>
      <c r="Q2" s="80" t="s">
        <v>9</v>
      </c>
      <c r="R2" s="80"/>
      <c r="S2" s="80"/>
      <c r="T2" s="80"/>
      <c r="U2" s="80" t="s">
        <v>10</v>
      </c>
      <c r="V2" s="80"/>
      <c r="W2" s="80" t="s">
        <v>11</v>
      </c>
      <c r="X2" s="80"/>
      <c r="Y2" s="85"/>
    </row>
    <row r="3" spans="1:25" ht="30" customHeight="1">
      <c r="A3" s="13"/>
      <c r="B3" s="14"/>
      <c r="C3" s="76"/>
      <c r="D3" s="78"/>
      <c r="E3" s="79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41949</v>
      </c>
      <c r="E4" s="57" t="s">
        <v>22</v>
      </c>
      <c r="F4" s="58">
        <v>56</v>
      </c>
      <c r="G4" s="58" t="s">
        <v>23</v>
      </c>
      <c r="H4" s="58">
        <v>2</v>
      </c>
      <c r="I4" s="59">
        <v>8507988</v>
      </c>
      <c r="J4" s="59">
        <v>6148</v>
      </c>
      <c r="K4" s="59">
        <v>14383075</v>
      </c>
      <c r="L4" s="59">
        <v>10380</v>
      </c>
      <c r="M4" s="59">
        <v>28090385</v>
      </c>
      <c r="N4" s="59">
        <v>20001</v>
      </c>
      <c r="O4" s="59">
        <v>20922526</v>
      </c>
      <c r="P4" s="59">
        <v>14648</v>
      </c>
      <c r="Q4" s="60">
        <f aca="true" t="shared" si="0" ref="Q4:R7">+I4+K4+M4+O4</f>
        <v>71903974</v>
      </c>
      <c r="R4" s="60">
        <f t="shared" si="0"/>
        <v>51177</v>
      </c>
      <c r="S4" s="61" t="e">
        <f>IF(Q4&lt;&gt;0,R4/G4,"")</f>
        <v>#VALUE!</v>
      </c>
      <c r="T4" s="61">
        <f>IF(Q4&lt;&gt;0,Q4/R4,"")</f>
        <v>1405.0056470680188</v>
      </c>
      <c r="U4" s="62">
        <v>90157073</v>
      </c>
      <c r="V4" s="63">
        <f>IF(U4&lt;&gt;0,-(U4-Q4)/U4,"")</f>
        <v>-0.20245886864583548</v>
      </c>
      <c r="W4" s="64">
        <v>190370236</v>
      </c>
      <c r="X4" s="64">
        <v>136866</v>
      </c>
      <c r="Y4" s="61">
        <f>W4/X4</f>
        <v>1390.9242324609472</v>
      </c>
    </row>
    <row r="5" spans="1:25" ht="30" customHeight="1">
      <c r="A5" s="40">
        <v>2</v>
      </c>
      <c r="B5" s="41"/>
      <c r="C5" s="55" t="s">
        <v>24</v>
      </c>
      <c r="D5" s="56">
        <v>41956</v>
      </c>
      <c r="E5" s="57" t="s">
        <v>22</v>
      </c>
      <c r="F5" s="58">
        <v>44</v>
      </c>
      <c r="G5" s="58" t="s">
        <v>23</v>
      </c>
      <c r="H5" s="58">
        <v>1</v>
      </c>
      <c r="I5" s="66">
        <v>4668448</v>
      </c>
      <c r="J5" s="66">
        <v>3431</v>
      </c>
      <c r="K5" s="66">
        <v>5891289</v>
      </c>
      <c r="L5" s="66">
        <v>4283</v>
      </c>
      <c r="M5" s="66">
        <v>12399817</v>
      </c>
      <c r="N5" s="66">
        <v>8861</v>
      </c>
      <c r="O5" s="66">
        <v>9643993</v>
      </c>
      <c r="P5" s="66">
        <v>6803</v>
      </c>
      <c r="Q5" s="60">
        <f t="shared" si="0"/>
        <v>32603547</v>
      </c>
      <c r="R5" s="60">
        <f t="shared" si="0"/>
        <v>23378</v>
      </c>
      <c r="S5" s="61" t="e">
        <f>IF(Q5&lt;&gt;0,R5/G5,"")</f>
        <v>#VALUE!</v>
      </c>
      <c r="T5" s="61">
        <f>IF(Q5&lt;&gt;0,Q5/R5,"")</f>
        <v>1394.6251604072204</v>
      </c>
      <c r="U5" s="62">
        <v>0</v>
      </c>
      <c r="V5" s="63">
        <f>IF(U5&lt;&gt;0,-(U5-Q5)/U5,"")</f>
      </c>
      <c r="W5" s="67">
        <v>32603547</v>
      </c>
      <c r="X5" s="67">
        <v>23378</v>
      </c>
      <c r="Y5" s="61">
        <f>W5/X5</f>
        <v>1394.6251604072204</v>
      </c>
    </row>
    <row r="6" spans="1:25" ht="30" customHeight="1">
      <c r="A6" s="40">
        <v>3</v>
      </c>
      <c r="B6" s="41"/>
      <c r="C6" s="55" t="s">
        <v>25</v>
      </c>
      <c r="D6" s="56">
        <v>41956</v>
      </c>
      <c r="E6" s="57" t="s">
        <v>26</v>
      </c>
      <c r="F6" s="58">
        <v>40</v>
      </c>
      <c r="G6" s="58" t="s">
        <v>23</v>
      </c>
      <c r="H6" s="58">
        <v>1</v>
      </c>
      <c r="I6" s="65">
        <v>1394940</v>
      </c>
      <c r="J6" s="65">
        <v>1017</v>
      </c>
      <c r="K6" s="65">
        <v>2764455</v>
      </c>
      <c r="L6" s="65">
        <v>1976</v>
      </c>
      <c r="M6" s="65">
        <v>5456640</v>
      </c>
      <c r="N6" s="65">
        <v>3895</v>
      </c>
      <c r="O6" s="65">
        <v>3948380</v>
      </c>
      <c r="P6" s="65">
        <v>2833</v>
      </c>
      <c r="Q6" s="60">
        <f t="shared" si="0"/>
        <v>13564415</v>
      </c>
      <c r="R6" s="60">
        <f t="shared" si="0"/>
        <v>9721</v>
      </c>
      <c r="S6" s="61" t="e">
        <f>IF(Q6&lt;&gt;0,R6/G6,"")</f>
        <v>#VALUE!</v>
      </c>
      <c r="T6" s="61">
        <f>IF(Q6&lt;&gt;0,Q6/R6,"")</f>
        <v>1395.3723896718445</v>
      </c>
      <c r="U6" s="62">
        <v>0</v>
      </c>
      <c r="V6" s="63">
        <f>IF(U6&lt;&gt;0,-(U6-Q6)/U6,"")</f>
      </c>
      <c r="W6" s="62">
        <v>13564415</v>
      </c>
      <c r="X6" s="62">
        <v>9721</v>
      </c>
      <c r="Y6" s="61">
        <f>W6/X6</f>
        <v>1395.3723896718445</v>
      </c>
    </row>
    <row r="7" spans="1:25" ht="30" customHeight="1">
      <c r="A7" s="40">
        <v>4</v>
      </c>
      <c r="B7" s="41"/>
      <c r="C7" s="55" t="s">
        <v>37</v>
      </c>
      <c r="D7" s="56">
        <v>41935</v>
      </c>
      <c r="E7" s="57" t="s">
        <v>26</v>
      </c>
      <c r="F7" s="58">
        <v>42</v>
      </c>
      <c r="G7" s="58" t="s">
        <v>23</v>
      </c>
      <c r="H7" s="58">
        <v>4</v>
      </c>
      <c r="I7" s="65">
        <v>1196555</v>
      </c>
      <c r="J7" s="70">
        <v>868</v>
      </c>
      <c r="K7" s="65">
        <v>2204360</v>
      </c>
      <c r="L7" s="65">
        <v>1682</v>
      </c>
      <c r="M7" s="65">
        <v>4618947</v>
      </c>
      <c r="N7" s="65">
        <v>3360</v>
      </c>
      <c r="O7" s="65">
        <v>3004635</v>
      </c>
      <c r="P7" s="65">
        <v>2114</v>
      </c>
      <c r="Q7" s="60">
        <f t="shared" si="0"/>
        <v>11024497</v>
      </c>
      <c r="R7" s="60">
        <f t="shared" si="0"/>
        <v>8024</v>
      </c>
      <c r="S7" s="61" t="e">
        <f>IF(Q7&lt;&gt;0,R7/G7,"")</f>
        <v>#VALUE!</v>
      </c>
      <c r="T7" s="61">
        <f>IF(Q7&lt;&gt;0,Q7/R7,"")</f>
        <v>1373.9403040877369</v>
      </c>
      <c r="U7" s="62">
        <v>19993482</v>
      </c>
      <c r="V7" s="63">
        <f>IF(U7&lt;&gt;0,-(U7-Q7)/U7,"")</f>
        <v>-0.4485954472562608</v>
      </c>
      <c r="W7" s="62">
        <v>161380775</v>
      </c>
      <c r="X7" s="62">
        <v>120163</v>
      </c>
      <c r="Y7" s="71">
        <f>W7/X7</f>
        <v>1343.0155289065685</v>
      </c>
    </row>
    <row r="8" spans="1:25" ht="30" customHeight="1">
      <c r="A8" s="40">
        <v>5</v>
      </c>
      <c r="B8" s="41"/>
      <c r="C8" s="55" t="s">
        <v>35</v>
      </c>
      <c r="D8" s="56">
        <v>41942</v>
      </c>
      <c r="E8" s="57" t="s">
        <v>36</v>
      </c>
      <c r="F8" s="58">
        <v>46</v>
      </c>
      <c r="G8" s="58" t="s">
        <v>23</v>
      </c>
      <c r="H8" s="58">
        <v>3</v>
      </c>
      <c r="I8" s="69">
        <v>1184339</v>
      </c>
      <c r="J8" s="69">
        <v>867</v>
      </c>
      <c r="K8" s="69">
        <v>2057690</v>
      </c>
      <c r="L8" s="69">
        <v>1510</v>
      </c>
      <c r="M8" s="69">
        <v>4442825</v>
      </c>
      <c r="N8" s="69">
        <v>3232</v>
      </c>
      <c r="O8" s="69">
        <v>2811436</v>
      </c>
      <c r="P8" s="69">
        <v>2042</v>
      </c>
      <c r="Q8" s="60">
        <f aca="true" t="shared" si="1" ref="Q8:R11">+I8+K8+M8+O8</f>
        <v>10496290</v>
      </c>
      <c r="R8" s="60">
        <f t="shared" si="1"/>
        <v>7651</v>
      </c>
      <c r="S8" s="61" t="e">
        <f aca="true" t="shared" si="2" ref="S8:S13">IF(Q8&lt;&gt;0,R8/G8,"")</f>
        <v>#VALUE!</v>
      </c>
      <c r="T8" s="61">
        <f aca="true" t="shared" si="3" ref="T8:T13">IF(Q8&lt;&gt;0,Q8/R8,"")</f>
        <v>1371.8847209515095</v>
      </c>
      <c r="U8" s="62">
        <v>18749533</v>
      </c>
      <c r="V8" s="63">
        <f aca="true" t="shared" si="4" ref="V8:V13">IF(U8&lt;&gt;0,-(U8-Q8)/U8,"")</f>
        <v>-0.440183923514255</v>
      </c>
      <c r="W8" s="67">
        <v>68865018</v>
      </c>
      <c r="X8" s="67">
        <v>50677</v>
      </c>
      <c r="Y8" s="61">
        <f aca="true" t="shared" si="5" ref="Y8:Y13">W8/X8</f>
        <v>1358.9008425913137</v>
      </c>
    </row>
    <row r="9" spans="1:25" ht="30" customHeight="1">
      <c r="A9" s="40">
        <v>6</v>
      </c>
      <c r="B9" s="41"/>
      <c r="C9" s="55" t="s">
        <v>27</v>
      </c>
      <c r="D9" s="56">
        <v>41942</v>
      </c>
      <c r="E9" s="57" t="s">
        <v>22</v>
      </c>
      <c r="F9" s="58">
        <v>27</v>
      </c>
      <c r="G9" s="58" t="s">
        <v>23</v>
      </c>
      <c r="H9" s="58">
        <v>3</v>
      </c>
      <c r="I9" s="66">
        <v>1030005</v>
      </c>
      <c r="J9" s="66">
        <v>757</v>
      </c>
      <c r="K9" s="66">
        <v>2045475</v>
      </c>
      <c r="L9" s="66">
        <v>1494</v>
      </c>
      <c r="M9" s="66">
        <v>4352750</v>
      </c>
      <c r="N9" s="66">
        <v>3103</v>
      </c>
      <c r="O9" s="66">
        <v>2772735</v>
      </c>
      <c r="P9" s="66">
        <v>1916</v>
      </c>
      <c r="Q9" s="60">
        <f t="shared" si="1"/>
        <v>10200965</v>
      </c>
      <c r="R9" s="60">
        <f t="shared" si="1"/>
        <v>7270</v>
      </c>
      <c r="S9" s="61" t="e">
        <f t="shared" si="2"/>
        <v>#VALUE!</v>
      </c>
      <c r="T9" s="61">
        <f t="shared" si="3"/>
        <v>1403.158872077029</v>
      </c>
      <c r="U9" s="62">
        <v>16012909</v>
      </c>
      <c r="V9" s="63">
        <f t="shared" si="4"/>
        <v>-0.36295366444660365</v>
      </c>
      <c r="W9" s="67">
        <v>53770093</v>
      </c>
      <c r="X9" s="67">
        <v>37909</v>
      </c>
      <c r="Y9" s="61">
        <f t="shared" si="5"/>
        <v>1418.3991400458995</v>
      </c>
    </row>
    <row r="10" spans="1:25" ht="30" customHeight="1">
      <c r="A10" s="40">
        <v>7</v>
      </c>
      <c r="B10" s="41"/>
      <c r="C10" s="55" t="s">
        <v>28</v>
      </c>
      <c r="D10" s="56">
        <v>41956</v>
      </c>
      <c r="E10" s="57" t="s">
        <v>29</v>
      </c>
      <c r="F10" s="58">
        <v>29</v>
      </c>
      <c r="G10" s="58" t="s">
        <v>23</v>
      </c>
      <c r="H10" s="58">
        <v>1</v>
      </c>
      <c r="I10" s="68">
        <v>1001885</v>
      </c>
      <c r="J10" s="68">
        <v>718</v>
      </c>
      <c r="K10" s="68">
        <v>1420940</v>
      </c>
      <c r="L10" s="68">
        <v>1016</v>
      </c>
      <c r="M10" s="68">
        <v>3003915</v>
      </c>
      <c r="N10" s="68">
        <v>2076</v>
      </c>
      <c r="O10" s="68">
        <v>2408565</v>
      </c>
      <c r="P10" s="68">
        <v>1656</v>
      </c>
      <c r="Q10" s="60">
        <f t="shared" si="1"/>
        <v>7835305</v>
      </c>
      <c r="R10" s="60">
        <f t="shared" si="1"/>
        <v>5466</v>
      </c>
      <c r="S10" s="61" t="e">
        <f t="shared" si="2"/>
        <v>#VALUE!</v>
      </c>
      <c r="T10" s="61">
        <f t="shared" si="3"/>
        <v>1433.4623124771313</v>
      </c>
      <c r="U10" s="62">
        <v>0</v>
      </c>
      <c r="V10" s="63">
        <f t="shared" si="4"/>
      </c>
      <c r="W10" s="48">
        <v>7835305</v>
      </c>
      <c r="X10" s="48">
        <v>5466</v>
      </c>
      <c r="Y10" s="61">
        <f t="shared" si="5"/>
        <v>1433.4623124771313</v>
      </c>
    </row>
    <row r="11" spans="1:25" ht="30" customHeight="1">
      <c r="A11" s="40">
        <v>8</v>
      </c>
      <c r="B11" s="41"/>
      <c r="C11" s="55" t="s">
        <v>30</v>
      </c>
      <c r="D11" s="56">
        <v>41914</v>
      </c>
      <c r="E11" s="57" t="s">
        <v>22</v>
      </c>
      <c r="F11" s="58">
        <v>48</v>
      </c>
      <c r="G11" s="58" t="s">
        <v>23</v>
      </c>
      <c r="H11" s="58">
        <v>7</v>
      </c>
      <c r="I11" s="66">
        <v>620615</v>
      </c>
      <c r="J11" s="66">
        <v>419</v>
      </c>
      <c r="K11" s="66">
        <v>1144735</v>
      </c>
      <c r="L11" s="66">
        <v>797</v>
      </c>
      <c r="M11" s="66">
        <v>2474025</v>
      </c>
      <c r="N11" s="66">
        <v>1694</v>
      </c>
      <c r="O11" s="66">
        <v>1889795</v>
      </c>
      <c r="P11" s="66">
        <v>1317</v>
      </c>
      <c r="Q11" s="60">
        <f t="shared" si="1"/>
        <v>6129170</v>
      </c>
      <c r="R11" s="60">
        <f t="shared" si="1"/>
        <v>4227</v>
      </c>
      <c r="S11" s="61" t="e">
        <f t="shared" si="2"/>
        <v>#VALUE!</v>
      </c>
      <c r="T11" s="61">
        <f t="shared" si="3"/>
        <v>1450.004731488053</v>
      </c>
      <c r="U11" s="62">
        <v>9108825</v>
      </c>
      <c r="V11" s="63">
        <f t="shared" si="4"/>
        <v>-0.32711738341663166</v>
      </c>
      <c r="W11" s="67">
        <v>196781155</v>
      </c>
      <c r="X11" s="67">
        <v>160527</v>
      </c>
      <c r="Y11" s="61">
        <f t="shared" si="5"/>
        <v>1225.8445931214064</v>
      </c>
    </row>
    <row r="12" spans="1:25" ht="30" customHeight="1">
      <c r="A12" s="40">
        <v>9</v>
      </c>
      <c r="B12" s="41"/>
      <c r="C12" s="55" t="s">
        <v>33</v>
      </c>
      <c r="D12" s="56">
        <v>41942</v>
      </c>
      <c r="E12" s="57" t="s">
        <v>34</v>
      </c>
      <c r="F12" s="58">
        <v>22</v>
      </c>
      <c r="G12" s="58" t="s">
        <v>23</v>
      </c>
      <c r="H12" s="58">
        <v>3</v>
      </c>
      <c r="I12" s="66"/>
      <c r="J12" s="66"/>
      <c r="K12" s="66"/>
      <c r="L12" s="66"/>
      <c r="M12" s="66"/>
      <c r="N12" s="66"/>
      <c r="O12" s="66"/>
      <c r="P12" s="66"/>
      <c r="Q12" s="60">
        <v>5963986</v>
      </c>
      <c r="R12" s="60">
        <v>4425</v>
      </c>
      <c r="S12" s="61" t="e">
        <f t="shared" si="2"/>
        <v>#VALUE!</v>
      </c>
      <c r="T12" s="61">
        <f t="shared" si="3"/>
        <v>1347.7934463276836</v>
      </c>
      <c r="U12" s="62">
        <v>6442865</v>
      </c>
      <c r="V12" s="63">
        <f t="shared" si="4"/>
        <v>-0.07432702687391401</v>
      </c>
      <c r="W12" s="60">
        <v>24477076</v>
      </c>
      <c r="X12" s="60">
        <v>19274</v>
      </c>
      <c r="Y12" s="61">
        <f t="shared" si="5"/>
        <v>1269.9530974369618</v>
      </c>
    </row>
    <row r="13" spans="1:25" ht="30" customHeight="1">
      <c r="A13" s="40">
        <v>10</v>
      </c>
      <c r="B13" s="41"/>
      <c r="C13" s="55" t="s">
        <v>31</v>
      </c>
      <c r="D13" s="56">
        <v>41956</v>
      </c>
      <c r="E13" s="57" t="s">
        <v>32</v>
      </c>
      <c r="F13" s="58">
        <v>11</v>
      </c>
      <c r="G13" s="58" t="s">
        <v>23</v>
      </c>
      <c r="H13" s="58">
        <v>1</v>
      </c>
      <c r="I13" s="68">
        <v>707165</v>
      </c>
      <c r="J13" s="68">
        <v>508</v>
      </c>
      <c r="K13" s="68">
        <v>1181850</v>
      </c>
      <c r="L13" s="68">
        <v>895</v>
      </c>
      <c r="M13" s="68">
        <v>2272490</v>
      </c>
      <c r="N13" s="68">
        <v>1632</v>
      </c>
      <c r="O13" s="68">
        <v>1300870</v>
      </c>
      <c r="P13" s="68">
        <v>918</v>
      </c>
      <c r="Q13" s="60">
        <f>+I13+K13+M13+O13</f>
        <v>5462375</v>
      </c>
      <c r="R13" s="60">
        <f>+J13+L13+N13+P13</f>
        <v>3953</v>
      </c>
      <c r="S13" s="61" t="e">
        <f t="shared" si="2"/>
        <v>#VALUE!</v>
      </c>
      <c r="T13" s="61">
        <f t="shared" si="3"/>
        <v>1381.8302555021503</v>
      </c>
      <c r="U13" s="62">
        <v>0</v>
      </c>
      <c r="V13" s="63">
        <f t="shared" si="4"/>
      </c>
      <c r="W13" s="68">
        <v>5462375</v>
      </c>
      <c r="X13" s="68">
        <v>3953</v>
      </c>
      <c r="Y13" s="61">
        <f t="shared" si="5"/>
        <v>1381.8302555021503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2" t="s">
        <v>17</v>
      </c>
      <c r="C15" s="73"/>
      <c r="D15" s="73"/>
      <c r="E15" s="74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175184524</v>
      </c>
      <c r="R15" s="27">
        <f>SUM(R4:R14)</f>
        <v>125292</v>
      </c>
      <c r="S15" s="28" t="e">
        <f>R15/G15</f>
        <v>#DIV/0!</v>
      </c>
      <c r="T15" s="49">
        <f>Q15/R15</f>
        <v>1398.2099735018996</v>
      </c>
      <c r="U15" s="54">
        <v>184753232</v>
      </c>
      <c r="V15" s="38">
        <f>IF(U15&lt;&gt;0,-(U15-Q15)/U15,"")</f>
        <v>-0.051791830088255233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3" t="s">
        <v>19</v>
      </c>
      <c r="V16" s="83"/>
      <c r="W16" s="83"/>
      <c r="X16" s="83"/>
      <c r="Y16" s="8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4"/>
      <c r="V17" s="84"/>
      <c r="W17" s="84"/>
      <c r="X17" s="84"/>
      <c r="Y17" s="8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4"/>
      <c r="V18" s="84"/>
      <c r="W18" s="84"/>
      <c r="X18" s="84"/>
      <c r="Y18" s="84"/>
    </row>
  </sheetData>
  <sheetProtection/>
  <mergeCells count="15"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2014-11-18T09:30:01Z</dcterms:modified>
  <cp:category/>
  <cp:version/>
  <cp:contentType/>
  <cp:contentStatus/>
</cp:coreProperties>
</file>