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<sst xmlns="http://schemas.openxmlformats.org/spreadsheetml/2006/main" count="63" uniqueCount="37">
  <si>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</si>
  <si>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</si>
  <si>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</si>
  <si>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</si>
  <si>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</si>
  <si>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</si>
  <si>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</si>
  <si>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</si>
  <si>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</si>
  <si>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</si>
  <si>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</si>
  <si>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</si>
  <si>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</si>
  <si>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</si>
  <si>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</si>
  <si>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</si>
  <si>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</si>
  <si>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</si>
  <si>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</si>
  <si>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</si>
  <si>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</si>
  <si>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Dumb and Dumber To</t>
  </si>
  <si>
    <t>Freeman</t>
  </si>
  <si>
    <t>n/a</t>
  </si>
  <si>
    <t>Exodus: Gods and Kings</t>
  </si>
  <si>
    <t>InterCom</t>
  </si>
  <si>
    <t>The Penguins of Madagascar</t>
  </si>
  <si>
    <t>Horrible Bosses 2</t>
  </si>
  <si>
    <t>The Hunger Games: Mockingjay - Part I</t>
  </si>
  <si>
    <t>Forum Hungary</t>
  </si>
  <si>
    <t>Swing (local)</t>
  </si>
  <si>
    <t>A Company</t>
  </si>
  <si>
    <t>Paddington</t>
  </si>
  <si>
    <t>Interstellar</t>
  </si>
  <si>
    <t>John Wick</t>
  </si>
  <si>
    <t>For Some Inexplicable Reason (local)</t>
  </si>
  <si>
    <t>Cirko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</si>
</sst>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5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6" applyNumberFormat="1" applyFont="1" applyFill="1" applyBorder="1" applyAlignment="1" applyProtection="1">
      <alignment vertical="center"/>
      <protection locked="0"/>
    </xf>
    <xf numFmtId="197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56" applyNumberFormat="1" applyFont="1" applyFill="1" applyBorder="1" applyAlignment="1" applyProtection="1">
      <alignment horizontal="left" vertical="center"/>
      <protection locked="0"/>
    </xf>
    <xf numFmtId="3" fontId="14" fillId="34" borderId="26" xfId="56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7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0" applyNumberFormat="1" applyFont="1" applyFill="1" applyBorder="1" applyAlignment="1" applyProtection="1">
      <alignment horizontal="right"/>
      <protection/>
    </xf>
    <xf numFmtId="3" fontId="14" fillId="34" borderId="26" xfId="0" applyNumberFormat="1" applyFont="1" applyFill="1" applyBorder="1" applyAlignment="1">
      <alignment/>
    </xf>
    <xf numFmtId="3" fontId="14" fillId="34" borderId="26" xfId="43" applyNumberFormat="1" applyFont="1" applyFill="1" applyBorder="1" applyAlignment="1" applyProtection="1">
      <alignment/>
      <protection/>
    </xf>
    <xf numFmtId="3" fontId="15" fillId="34" borderId="26" xfId="47" applyNumberFormat="1" applyFont="1" applyFill="1" applyBorder="1" applyAlignment="1">
      <alignment/>
    </xf>
    <xf numFmtId="198" fontId="14" fillId="0" borderId="26" xfId="47" applyNumberFormat="1" applyFont="1" applyBorder="1" applyAlignment="1">
      <alignment/>
    </xf>
    <xf numFmtId="198" fontId="14" fillId="0" borderId="26" xfId="47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198" fontId="15" fillId="0" borderId="26" xfId="47" applyNumberFormat="1" applyFont="1" applyBorder="1" applyAlignment="1">
      <alignment/>
    </xf>
    <xf numFmtId="198" fontId="15" fillId="0" borderId="26" xfId="47" applyNumberFormat="1" applyFont="1" applyFill="1" applyBorder="1" applyAlignment="1">
      <alignment/>
    </xf>
    <xf numFmtId="198" fontId="14" fillId="34" borderId="26" xfId="47" applyNumberFormat="1" applyFont="1" applyFill="1" applyBorder="1" applyAlignment="1">
      <alignment/>
    </xf>
    <xf numFmtId="3" fontId="14" fillId="34" borderId="28" xfId="60" applyNumberFormat="1" applyFont="1" applyFill="1" applyBorder="1" applyAlignment="1" applyProtection="1">
      <alignment horizontal="right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42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 21" xfId="56"/>
    <cellStyle name="Note" xfId="57"/>
    <cellStyle name="Output" xfId="58"/>
    <cellStyle name="Percent" xfId="59"/>
    <cellStyle name="Százalék 20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21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923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DECEMBER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L4" sqref="L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57421875" style="0" customWidth="1"/>
    <col min="4" max="4" width="11.421875" style="0" customWidth="1"/>
    <col min="5" max="5" width="15.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4" t="s">
        <v>3</v>
      </c>
      <c r="G2" s="74" t="s">
        <v>4</v>
      </c>
      <c r="H2" s="74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75"/>
      <c r="G3" s="75"/>
      <c r="H3" s="75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41984</v>
      </c>
      <c r="E4" s="57" t="s">
        <v>22</v>
      </c>
      <c r="F4" s="58">
        <v>45</v>
      </c>
      <c r="G4" s="58" t="s">
        <v>23</v>
      </c>
      <c r="H4" s="58">
        <v>1</v>
      </c>
      <c r="I4" s="59">
        <v>7119118</v>
      </c>
      <c r="J4" s="59">
        <v>5375</v>
      </c>
      <c r="K4" s="59">
        <v>9606510</v>
      </c>
      <c r="L4" s="59">
        <v>7311</v>
      </c>
      <c r="M4" s="59">
        <v>18690765</v>
      </c>
      <c r="N4" s="59">
        <v>14056</v>
      </c>
      <c r="O4" s="59">
        <v>16094485</v>
      </c>
      <c r="P4" s="59">
        <v>11798</v>
      </c>
      <c r="Q4" s="60">
        <f>+I4+K4+M4+O4</f>
        <v>51510878</v>
      </c>
      <c r="R4" s="60">
        <f>+J4+L4+N4+P4</f>
        <v>38540</v>
      </c>
      <c r="S4" s="61" t="e">
        <f>IF(Q4&lt;&gt;0,R4/G4,"")</f>
        <v>#VALUE!</v>
      </c>
      <c r="T4" s="61">
        <f>IF(Q4&lt;&gt;0,Q4/R4,"")</f>
        <v>1336.5562532433835</v>
      </c>
      <c r="U4" s="62">
        <v>0</v>
      </c>
      <c r="V4" s="63">
        <f>IF(U4&lt;&gt;0,-(U4-Q4)/U4,"")</f>
      </c>
      <c r="W4" s="62">
        <v>51510878</v>
      </c>
      <c r="X4" s="62">
        <v>38540</v>
      </c>
      <c r="Y4" s="73">
        <f>W4/X4</f>
        <v>1336.5562532433835</v>
      </c>
    </row>
    <row r="5" spans="1:25" ht="30" customHeight="1">
      <c r="A5" s="40">
        <v>2</v>
      </c>
      <c r="B5" s="41"/>
      <c r="C5" s="55" t="s">
        <v>24</v>
      </c>
      <c r="D5" s="56">
        <v>41984</v>
      </c>
      <c r="E5" s="57" t="s">
        <v>25</v>
      </c>
      <c r="F5" s="58">
        <v>58</v>
      </c>
      <c r="G5" s="58" t="s">
        <v>23</v>
      </c>
      <c r="H5" s="58">
        <v>1</v>
      </c>
      <c r="I5" s="67">
        <v>6291963</v>
      </c>
      <c r="J5" s="68">
        <v>4366</v>
      </c>
      <c r="K5" s="68">
        <v>8152235</v>
      </c>
      <c r="L5" s="68">
        <v>5574</v>
      </c>
      <c r="M5" s="68">
        <v>16847686</v>
      </c>
      <c r="N5" s="68">
        <v>11443</v>
      </c>
      <c r="O5" s="68">
        <v>14271636</v>
      </c>
      <c r="P5" s="68">
        <v>9543</v>
      </c>
      <c r="Q5" s="60">
        <f>+I5+K5+M5+O5</f>
        <v>45563520</v>
      </c>
      <c r="R5" s="60">
        <f>+J5+L5+N5+P5</f>
        <v>30926</v>
      </c>
      <c r="S5" s="61" t="e">
        <f>IF(Q5&lt;&gt;0,R5/G5,"")</f>
        <v>#VALUE!</v>
      </c>
      <c r="T5" s="61">
        <f>IF(Q5&lt;&gt;0,Q5/R5,"")</f>
        <v>1473.307896268512</v>
      </c>
      <c r="U5" s="69">
        <v>0</v>
      </c>
      <c r="V5" s="63">
        <f>IF(U5&lt;&gt;0,-(U5-Q5)/U5,"")</f>
      </c>
      <c r="W5" s="70">
        <v>45563520</v>
      </c>
      <c r="X5" s="71">
        <v>30926</v>
      </c>
      <c r="Y5" s="73">
        <f>W5/X5</f>
        <v>1473.307896268512</v>
      </c>
    </row>
    <row r="6" spans="1:25" ht="30" customHeight="1">
      <c r="A6" s="40">
        <v>3</v>
      </c>
      <c r="B6" s="41"/>
      <c r="C6" s="55" t="s">
        <v>26</v>
      </c>
      <c r="D6" s="56">
        <v>41970</v>
      </c>
      <c r="E6" s="57" t="s">
        <v>25</v>
      </c>
      <c r="F6" s="58">
        <v>62</v>
      </c>
      <c r="G6" s="58" t="s">
        <v>23</v>
      </c>
      <c r="H6" s="58">
        <v>3</v>
      </c>
      <c r="I6" s="67">
        <v>2163320</v>
      </c>
      <c r="J6" s="68">
        <v>1939</v>
      </c>
      <c r="K6" s="68">
        <v>4007550</v>
      </c>
      <c r="L6" s="68">
        <v>3527</v>
      </c>
      <c r="M6" s="68">
        <v>13494463</v>
      </c>
      <c r="N6" s="68">
        <v>10661</v>
      </c>
      <c r="O6" s="68">
        <v>11878057</v>
      </c>
      <c r="P6" s="68">
        <v>8730</v>
      </c>
      <c r="Q6" s="60">
        <f aca="true" t="shared" si="0" ref="Q6:R12">+I6+K6+M6+O6</f>
        <v>31543390</v>
      </c>
      <c r="R6" s="60">
        <f t="shared" si="0"/>
        <v>24857</v>
      </c>
      <c r="S6" s="61" t="e">
        <f aca="true" t="shared" si="1" ref="S6:S13">IF(Q6&lt;&gt;0,R6/G6,"")</f>
        <v>#VALUE!</v>
      </c>
      <c r="T6" s="61">
        <f aca="true" t="shared" si="2" ref="T6:T13">IF(Q6&lt;&gt;0,Q6/R6,"")</f>
        <v>1268.994247093374</v>
      </c>
      <c r="U6" s="62">
        <v>66541892</v>
      </c>
      <c r="V6" s="63">
        <f aca="true" t="shared" si="3" ref="V6:V13">IF(U6&lt;&gt;0,-(U6-Q6)/U6,"")</f>
        <v>-0.5259619308690532</v>
      </c>
      <c r="W6" s="70">
        <v>188602833</v>
      </c>
      <c r="X6" s="71">
        <v>143413</v>
      </c>
      <c r="Y6" s="73">
        <f aca="true" t="shared" si="4" ref="Y6:Y13">W6/X6</f>
        <v>1315.102766136961</v>
      </c>
    </row>
    <row r="7" spans="1:25" ht="30" customHeight="1">
      <c r="A7" s="40">
        <v>4</v>
      </c>
      <c r="B7" s="41"/>
      <c r="C7" s="55" t="s">
        <v>27</v>
      </c>
      <c r="D7" s="56">
        <v>41970</v>
      </c>
      <c r="E7" s="57" t="s">
        <v>25</v>
      </c>
      <c r="F7" s="58">
        <v>51</v>
      </c>
      <c r="G7" s="58" t="s">
        <v>23</v>
      </c>
      <c r="H7" s="58">
        <v>3</v>
      </c>
      <c r="I7" s="67">
        <v>1655525</v>
      </c>
      <c r="J7" s="68">
        <v>1244</v>
      </c>
      <c r="K7" s="68">
        <v>3122613</v>
      </c>
      <c r="L7" s="68">
        <v>2355</v>
      </c>
      <c r="M7" s="68">
        <v>6237105</v>
      </c>
      <c r="N7" s="68">
        <v>4536</v>
      </c>
      <c r="O7" s="68">
        <v>3724678</v>
      </c>
      <c r="P7" s="68">
        <v>2615</v>
      </c>
      <c r="Q7" s="60">
        <f t="shared" si="0"/>
        <v>14739921</v>
      </c>
      <c r="R7" s="60">
        <f t="shared" si="0"/>
        <v>10750</v>
      </c>
      <c r="S7" s="61" t="e">
        <f t="shared" si="1"/>
        <v>#VALUE!</v>
      </c>
      <c r="T7" s="61">
        <f t="shared" si="2"/>
        <v>1371.155441860465</v>
      </c>
      <c r="U7" s="62">
        <v>31486554</v>
      </c>
      <c r="V7" s="63">
        <f t="shared" si="3"/>
        <v>-0.5318661737324446</v>
      </c>
      <c r="W7" s="70">
        <v>104411336</v>
      </c>
      <c r="X7" s="71">
        <v>78374</v>
      </c>
      <c r="Y7" s="73">
        <f t="shared" si="4"/>
        <v>1332.2190522367111</v>
      </c>
    </row>
    <row r="8" spans="1:25" ht="30" customHeight="1">
      <c r="A8" s="40">
        <v>5</v>
      </c>
      <c r="B8" s="41"/>
      <c r="C8" s="55" t="s">
        <v>28</v>
      </c>
      <c r="D8" s="56">
        <v>41963</v>
      </c>
      <c r="E8" s="57" t="s">
        <v>29</v>
      </c>
      <c r="F8" s="58">
        <v>60</v>
      </c>
      <c r="G8" s="58" t="s">
        <v>23</v>
      </c>
      <c r="H8" s="58">
        <v>4</v>
      </c>
      <c r="I8" s="64">
        <v>1481775</v>
      </c>
      <c r="J8" s="64">
        <v>1137</v>
      </c>
      <c r="K8" s="64">
        <v>2814141</v>
      </c>
      <c r="L8" s="64">
        <v>2146</v>
      </c>
      <c r="M8" s="64">
        <v>5850054</v>
      </c>
      <c r="N8" s="64">
        <v>4333</v>
      </c>
      <c r="O8" s="64">
        <v>3931100</v>
      </c>
      <c r="P8" s="64">
        <v>2778</v>
      </c>
      <c r="Q8" s="60">
        <f t="shared" si="0"/>
        <v>14077070</v>
      </c>
      <c r="R8" s="60">
        <f t="shared" si="0"/>
        <v>10394</v>
      </c>
      <c r="S8" s="61" t="e">
        <f t="shared" si="1"/>
        <v>#VALUE!</v>
      </c>
      <c r="T8" s="61">
        <f t="shared" si="2"/>
        <v>1354.345776409467</v>
      </c>
      <c r="U8" s="62">
        <v>32118083</v>
      </c>
      <c r="V8" s="63">
        <f t="shared" si="3"/>
        <v>-0.5617088977570672</v>
      </c>
      <c r="W8" s="64">
        <v>291664414</v>
      </c>
      <c r="X8" s="64">
        <v>220129</v>
      </c>
      <c r="Y8" s="73">
        <f t="shared" si="4"/>
        <v>1324.9704218889833</v>
      </c>
    </row>
    <row r="9" spans="1:25" ht="30" customHeight="1">
      <c r="A9" s="40">
        <v>6</v>
      </c>
      <c r="B9" s="41"/>
      <c r="C9" s="55" t="s">
        <v>32</v>
      </c>
      <c r="D9" s="56">
        <v>41984</v>
      </c>
      <c r="E9" s="57" t="s">
        <v>31</v>
      </c>
      <c r="F9" s="58">
        <v>15</v>
      </c>
      <c r="G9" s="58" t="s">
        <v>23</v>
      </c>
      <c r="H9" s="58">
        <v>1</v>
      </c>
      <c r="I9" s="65">
        <v>931005</v>
      </c>
      <c r="J9" s="65">
        <v>782</v>
      </c>
      <c r="K9" s="65">
        <v>1500055</v>
      </c>
      <c r="L9" s="65">
        <v>1217</v>
      </c>
      <c r="M9" s="65">
        <v>5632725</v>
      </c>
      <c r="N9" s="65">
        <v>4448</v>
      </c>
      <c r="O9" s="65">
        <v>5447280</v>
      </c>
      <c r="P9" s="65">
        <v>4311</v>
      </c>
      <c r="Q9" s="60">
        <f t="shared" si="0"/>
        <v>13511065</v>
      </c>
      <c r="R9" s="60">
        <f t="shared" si="0"/>
        <v>10758</v>
      </c>
      <c r="S9" s="61" t="e">
        <f t="shared" si="1"/>
        <v>#VALUE!</v>
      </c>
      <c r="T9" s="61">
        <f t="shared" si="2"/>
        <v>1255.9086261386874</v>
      </c>
      <c r="U9" s="62">
        <v>3321035</v>
      </c>
      <c r="V9" s="63">
        <f t="shared" si="3"/>
        <v>3.0683296020668256</v>
      </c>
      <c r="W9" s="66">
        <v>16832100</v>
      </c>
      <c r="X9" s="66">
        <v>13202</v>
      </c>
      <c r="Y9" s="73">
        <f t="shared" si="4"/>
        <v>1274.9659142554158</v>
      </c>
    </row>
    <row r="10" spans="1:25" ht="30" customHeight="1">
      <c r="A10" s="40">
        <v>7</v>
      </c>
      <c r="B10" s="41"/>
      <c r="C10" s="55" t="s">
        <v>30</v>
      </c>
      <c r="D10" s="56">
        <v>41977</v>
      </c>
      <c r="E10" s="57" t="s">
        <v>31</v>
      </c>
      <c r="F10" s="58">
        <v>59</v>
      </c>
      <c r="G10" s="58" t="s">
        <v>23</v>
      </c>
      <c r="H10" s="58">
        <v>2</v>
      </c>
      <c r="I10" s="65">
        <v>1411610</v>
      </c>
      <c r="J10" s="65">
        <v>1061</v>
      </c>
      <c r="K10" s="65">
        <v>2464865</v>
      </c>
      <c r="L10" s="65">
        <v>1836</v>
      </c>
      <c r="M10" s="65">
        <v>5124235</v>
      </c>
      <c r="N10" s="65">
        <v>3737</v>
      </c>
      <c r="O10" s="65">
        <v>4460270</v>
      </c>
      <c r="P10" s="65">
        <v>3315</v>
      </c>
      <c r="Q10" s="60">
        <f t="shared" si="0"/>
        <v>13460980</v>
      </c>
      <c r="R10" s="60">
        <f t="shared" si="0"/>
        <v>9949</v>
      </c>
      <c r="S10" s="61" t="e">
        <f t="shared" si="1"/>
        <v>#VALUE!</v>
      </c>
      <c r="T10" s="61">
        <f t="shared" si="2"/>
        <v>1352.9982912855564</v>
      </c>
      <c r="U10" s="62">
        <v>15047454</v>
      </c>
      <c r="V10" s="63">
        <f t="shared" si="3"/>
        <v>-0.10543139058607523</v>
      </c>
      <c r="W10" s="66">
        <v>34054841</v>
      </c>
      <c r="X10" s="66">
        <v>25882</v>
      </c>
      <c r="Y10" s="73">
        <f t="shared" si="4"/>
        <v>1315.7731628158565</v>
      </c>
    </row>
    <row r="11" spans="1:25" ht="30" customHeight="1">
      <c r="A11" s="40">
        <v>8</v>
      </c>
      <c r="B11" s="41"/>
      <c r="C11" s="55" t="s">
        <v>33</v>
      </c>
      <c r="D11" s="56">
        <v>41949</v>
      </c>
      <c r="E11" s="57" t="s">
        <v>25</v>
      </c>
      <c r="F11" s="58">
        <v>56</v>
      </c>
      <c r="G11" s="58" t="s">
        <v>23</v>
      </c>
      <c r="H11" s="58">
        <v>6</v>
      </c>
      <c r="I11" s="67">
        <v>1375950</v>
      </c>
      <c r="J11" s="68">
        <v>921</v>
      </c>
      <c r="K11" s="68">
        <v>2347470</v>
      </c>
      <c r="L11" s="68">
        <v>1587</v>
      </c>
      <c r="M11" s="68">
        <v>4139385</v>
      </c>
      <c r="N11" s="68">
        <v>2780</v>
      </c>
      <c r="O11" s="68">
        <v>3282827</v>
      </c>
      <c r="P11" s="68">
        <v>2165</v>
      </c>
      <c r="Q11" s="60">
        <f t="shared" si="0"/>
        <v>11145632</v>
      </c>
      <c r="R11" s="60">
        <f t="shared" si="0"/>
        <v>7453</v>
      </c>
      <c r="S11" s="61" t="e">
        <f t="shared" si="1"/>
        <v>#VALUE!</v>
      </c>
      <c r="T11" s="61">
        <f t="shared" si="2"/>
        <v>1495.4557896149201</v>
      </c>
      <c r="U11" s="62">
        <v>20943178</v>
      </c>
      <c r="V11" s="63">
        <f t="shared" si="3"/>
        <v>-0.4678156295095233</v>
      </c>
      <c r="W11" s="70">
        <v>340497550</v>
      </c>
      <c r="X11" s="71">
        <v>244378</v>
      </c>
      <c r="Y11" s="73">
        <f t="shared" si="4"/>
        <v>1393.3232533206753</v>
      </c>
    </row>
    <row r="12" spans="1:25" ht="30" customHeight="1">
      <c r="A12" s="40">
        <v>9</v>
      </c>
      <c r="B12" s="41"/>
      <c r="C12" s="55" t="s">
        <v>34</v>
      </c>
      <c r="D12" s="56">
        <v>41956</v>
      </c>
      <c r="E12" s="57" t="s">
        <v>25</v>
      </c>
      <c r="F12" s="58">
        <v>44</v>
      </c>
      <c r="G12" s="58" t="s">
        <v>23</v>
      </c>
      <c r="H12" s="58">
        <v>5</v>
      </c>
      <c r="I12" s="67">
        <v>359065</v>
      </c>
      <c r="J12" s="68">
        <v>254</v>
      </c>
      <c r="K12" s="68">
        <v>723140</v>
      </c>
      <c r="L12" s="68">
        <v>509</v>
      </c>
      <c r="M12" s="68">
        <v>1509440</v>
      </c>
      <c r="N12" s="68">
        <v>1087</v>
      </c>
      <c r="O12" s="68">
        <v>1057270</v>
      </c>
      <c r="P12" s="68">
        <v>740</v>
      </c>
      <c r="Q12" s="60">
        <f t="shared" si="0"/>
        <v>3648915</v>
      </c>
      <c r="R12" s="60">
        <f t="shared" si="0"/>
        <v>2590</v>
      </c>
      <c r="S12" s="61" t="e">
        <f t="shared" si="1"/>
        <v>#VALUE!</v>
      </c>
      <c r="T12" s="61">
        <f t="shared" si="2"/>
        <v>1408.8474903474903</v>
      </c>
      <c r="U12" s="62">
        <v>7534211</v>
      </c>
      <c r="V12" s="63">
        <f t="shared" si="3"/>
        <v>-0.5156871767992693</v>
      </c>
      <c r="W12" s="70">
        <v>89850701</v>
      </c>
      <c r="X12" s="71">
        <v>65954</v>
      </c>
      <c r="Y12" s="73">
        <f t="shared" si="4"/>
        <v>1362.3237559511174</v>
      </c>
    </row>
    <row r="13" spans="1:25" ht="30" customHeight="1">
      <c r="A13" s="40">
        <v>10</v>
      </c>
      <c r="B13" s="41"/>
      <c r="C13" s="55" t="s">
        <v>35</v>
      </c>
      <c r="D13" s="56">
        <v>41942</v>
      </c>
      <c r="E13" s="57" t="s">
        <v>36</v>
      </c>
      <c r="F13" s="58">
        <v>22</v>
      </c>
      <c r="G13" s="58" t="s">
        <v>23</v>
      </c>
      <c r="H13" s="58">
        <v>7</v>
      </c>
      <c r="I13" s="72"/>
      <c r="J13" s="72"/>
      <c r="K13" s="72"/>
      <c r="L13" s="72"/>
      <c r="M13" s="72"/>
      <c r="N13" s="72"/>
      <c r="O13" s="72"/>
      <c r="P13" s="72"/>
      <c r="Q13" s="60">
        <v>2158420</v>
      </c>
      <c r="R13" s="60">
        <v>1541</v>
      </c>
      <c r="S13" s="61" t="e">
        <f t="shared" si="1"/>
        <v>#VALUE!</v>
      </c>
      <c r="T13" s="61">
        <f t="shared" si="2"/>
        <v>1400.6619078520441</v>
      </c>
      <c r="U13" s="62">
        <v>3082550</v>
      </c>
      <c r="V13" s="63">
        <f t="shared" si="3"/>
        <v>-0.2997940017193557</v>
      </c>
      <c r="W13" s="48">
        <v>44837943</v>
      </c>
      <c r="X13" s="60">
        <v>34144</v>
      </c>
      <c r="Y13" s="73">
        <f t="shared" si="4"/>
        <v>1313.2012359418932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201359791</v>
      </c>
      <c r="R15" s="27">
        <f>SUM(R4:R14)</f>
        <v>147758</v>
      </c>
      <c r="S15" s="28" t="e">
        <f>R15/G15</f>
        <v>#DIV/0!</v>
      </c>
      <c r="T15" s="49">
        <f>Q15/R15</f>
        <v>1362.7674372961194</v>
      </c>
      <c r="U15" s="54">
        <v>187321809</v>
      </c>
      <c r="V15" s="38">
        <f>IF(U15&lt;&gt;0,-(U15-Q15)/U15,"")</f>
        <v>0.07494045714666359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2014-12-16T09:19:16Z</dcterms:modified>
  <cp:category/>
  <cp:version/>
  <cp:contentType/>
  <cp:contentStatus/>
</cp:coreProperties>
</file>