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Weekend Top 10 - WE 52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<sst xmlns="http://schemas.openxmlformats.org/spreadsheetml/2006/main" count="62" uniqueCount="38">
  <si>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</si>
  <si>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</si>
  <si>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</si>
  <si>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</si>
  <si>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</si>
  <si>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</si>
  <si>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</si>
  <si>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</si>
  <si>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</si>
  <si>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</si>
  <si>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</si>
  <si>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</si>
  <si>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</si>
  <si>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</si>
  <si>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</si>
  <si>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</si>
  <si>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</si>
  <si>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</si>
  <si>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</si>
  <si>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</si>
  <si>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</si>
  <si>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Hobbit: The Battle of Five Armies</t>
  </si>
  <si>
    <t>Forum Hungary</t>
  </si>
  <si>
    <t>n/a</t>
  </si>
  <si>
    <t>Night at the Museum: Secret of the Tomb</t>
  </si>
  <si>
    <t>InterCom</t>
  </si>
  <si>
    <t>Seventh Son</t>
  </si>
  <si>
    <t>UIP</t>
  </si>
  <si>
    <t>Dumb and Dumber To</t>
  </si>
  <si>
    <t>Freeman</t>
  </si>
  <si>
    <t>Exodus: Gods and Kings</t>
  </si>
  <si>
    <t>The Rewrite</t>
  </si>
  <si>
    <t>Big Bang Media</t>
  </si>
  <si>
    <t>Paddington</t>
  </si>
  <si>
    <t>A Company</t>
  </si>
  <si>
    <t>Asterix: Le domaine des dieux</t>
  </si>
  <si>
    <t>Swing (local)</t>
  </si>
  <si>
    <t>The Penguins of Madagascar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</si>
</sst>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_-* #,##0\ _F_t_-;\-* #,##0\ _F_t_-;_-* &quot;- &quot;_F_t_-;_-@_-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17" fillId="0" borderId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8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34" borderId="26" xfId="56" applyNumberFormat="1" applyFont="1" applyFill="1" applyBorder="1" applyAlignment="1" applyProtection="1">
      <alignment vertical="center"/>
      <protection locked="0"/>
    </xf>
    <xf numFmtId="197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56" applyNumberFormat="1" applyFont="1" applyFill="1" applyBorder="1" applyAlignment="1" applyProtection="1">
      <alignment horizontal="left" vertical="center"/>
      <protection locked="0"/>
    </xf>
    <xf numFmtId="3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7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0" applyNumberFormat="1" applyFont="1" applyFill="1" applyBorder="1" applyAlignment="1" applyProtection="1">
      <alignment horizontal="right"/>
      <protection/>
    </xf>
    <xf numFmtId="3" fontId="14" fillId="34" borderId="28" xfId="60" applyNumberFormat="1" applyFont="1" applyFill="1" applyBorder="1" applyAlignment="1" applyProtection="1">
      <alignment horizontal="right"/>
      <protection/>
    </xf>
    <xf numFmtId="3" fontId="14" fillId="0" borderId="26" xfId="45" applyNumberFormat="1" applyFont="1" applyBorder="1" applyAlignment="1">
      <alignment/>
    </xf>
    <xf numFmtId="3" fontId="15" fillId="34" borderId="26" xfId="55" applyNumberFormat="1" applyFont="1" applyFill="1" applyBorder="1">
      <alignment/>
      <protection/>
    </xf>
    <xf numFmtId="3" fontId="14" fillId="34" borderId="26" xfId="0" applyNumberFormat="1" applyFont="1" applyFill="1" applyBorder="1" applyAlignment="1">
      <alignment horizontal="right"/>
    </xf>
    <xf numFmtId="3" fontId="14" fillId="0" borderId="26" xfId="0" applyNumberFormat="1" applyFont="1" applyBorder="1" applyAlignment="1">
      <alignment/>
    </xf>
    <xf numFmtId="3" fontId="14" fillId="34" borderId="26" xfId="44" applyNumberFormat="1" applyFont="1" applyFill="1" applyBorder="1" applyAlignment="1" applyProtection="1">
      <alignment/>
      <protection/>
    </xf>
    <xf numFmtId="3" fontId="15" fillId="34" borderId="26" xfId="47" applyNumberFormat="1" applyFont="1" applyFill="1" applyBorder="1" applyAlignment="1">
      <alignment/>
    </xf>
    <xf numFmtId="198" fontId="14" fillId="0" borderId="26" xfId="46" applyNumberFormat="1" applyFont="1" applyBorder="1" applyAlignment="1">
      <alignment/>
    </xf>
    <xf numFmtId="198" fontId="14" fillId="0" borderId="26" xfId="46" applyNumberFormat="1" applyFont="1" applyFill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198" fontId="15" fillId="0" borderId="26" xfId="46" applyNumberFormat="1" applyFont="1" applyBorder="1" applyAlignment="1">
      <alignment/>
    </xf>
    <xf numFmtId="198" fontId="15" fillId="0" borderId="26" xfId="46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zres [0] 2" xfId="44"/>
    <cellStyle name="Ezres 2" xfId="45"/>
    <cellStyle name="Ezres 2 2" xfId="46"/>
    <cellStyle name="Ezres 4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ál 2" xfId="55"/>
    <cellStyle name="Normál 21" xfId="56"/>
    <cellStyle name="Obliczenia" xfId="57"/>
    <cellStyle name="Percent" xfId="58"/>
    <cellStyle name="Suma" xfId="59"/>
    <cellStyle name="Százalék 20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594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305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25-28 DECEMBER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7109375" style="0" customWidth="1"/>
    <col min="4" max="4" width="13.00390625" style="0" customWidth="1"/>
    <col min="5" max="5" width="15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4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41991</v>
      </c>
      <c r="E4" s="58" t="s">
        <v>22</v>
      </c>
      <c r="F4" s="59">
        <v>61</v>
      </c>
      <c r="G4" s="59" t="s">
        <v>23</v>
      </c>
      <c r="H4" s="59">
        <v>2</v>
      </c>
      <c r="I4" s="60">
        <v>18040154</v>
      </c>
      <c r="J4" s="60">
        <v>12428</v>
      </c>
      <c r="K4" s="60">
        <v>27510194</v>
      </c>
      <c r="L4" s="60">
        <v>18647</v>
      </c>
      <c r="M4" s="60">
        <v>43374031</v>
      </c>
      <c r="N4" s="60">
        <v>29344</v>
      </c>
      <c r="O4" s="60">
        <v>35361096</v>
      </c>
      <c r="P4" s="60">
        <v>23624</v>
      </c>
      <c r="Q4" s="61">
        <f aca="true" t="shared" si="0" ref="Q4:R6">+I4+K4+M4+O4</f>
        <v>124285475</v>
      </c>
      <c r="R4" s="61">
        <f t="shared" si="0"/>
        <v>84043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1478.8319669692896</v>
      </c>
      <c r="U4" s="63">
        <v>183923142</v>
      </c>
      <c r="V4" s="64">
        <f aca="true" t="shared" si="3" ref="V4:V13">IF(U4&lt;&gt;0,-(U4-Q4)/U4,"")</f>
        <v>-0.32425319811032804</v>
      </c>
      <c r="W4" s="60">
        <v>376130171</v>
      </c>
      <c r="X4" s="60">
        <v>262078</v>
      </c>
      <c r="Y4" s="65">
        <f aca="true" t="shared" si="4" ref="Y4:Y13">W4/X4</f>
        <v>1435.1840711543891</v>
      </c>
    </row>
    <row r="5" spans="1:25" ht="30" customHeight="1">
      <c r="A5" s="40">
        <v>2</v>
      </c>
      <c r="B5" s="41"/>
      <c r="C5" s="56" t="s">
        <v>24</v>
      </c>
      <c r="D5" s="57">
        <v>41998</v>
      </c>
      <c r="E5" s="58" t="s">
        <v>25</v>
      </c>
      <c r="F5" s="59">
        <v>49</v>
      </c>
      <c r="G5" s="59" t="s">
        <v>23</v>
      </c>
      <c r="H5" s="59">
        <v>1</v>
      </c>
      <c r="I5" s="72">
        <v>4453279</v>
      </c>
      <c r="J5" s="73">
        <v>3534</v>
      </c>
      <c r="K5" s="73">
        <v>7878475</v>
      </c>
      <c r="L5" s="73">
        <v>6076</v>
      </c>
      <c r="M5" s="73">
        <v>12694870</v>
      </c>
      <c r="N5" s="73">
        <v>9817</v>
      </c>
      <c r="O5" s="73">
        <v>10642656</v>
      </c>
      <c r="P5" s="73">
        <v>8196</v>
      </c>
      <c r="Q5" s="61">
        <f t="shared" si="0"/>
        <v>35669280</v>
      </c>
      <c r="R5" s="61">
        <f t="shared" si="0"/>
        <v>27623</v>
      </c>
      <c r="S5" s="62" t="e">
        <f t="shared" si="1"/>
        <v>#VALUE!</v>
      </c>
      <c r="T5" s="62">
        <f t="shared" si="2"/>
        <v>1291.2891431053831</v>
      </c>
      <c r="U5" s="74">
        <v>0</v>
      </c>
      <c r="V5" s="64">
        <f t="shared" si="3"/>
      </c>
      <c r="W5" s="75">
        <v>35669280</v>
      </c>
      <c r="X5" s="76">
        <v>27623</v>
      </c>
      <c r="Y5" s="65">
        <f t="shared" si="4"/>
        <v>1291.2891431053831</v>
      </c>
    </row>
    <row r="6" spans="1:25" ht="30" customHeight="1">
      <c r="A6" s="40">
        <v>3</v>
      </c>
      <c r="B6" s="41"/>
      <c r="C6" s="56" t="s">
        <v>26</v>
      </c>
      <c r="D6" s="57">
        <v>41998</v>
      </c>
      <c r="E6" s="58" t="s">
        <v>27</v>
      </c>
      <c r="F6" s="59">
        <v>29</v>
      </c>
      <c r="G6" s="59">
        <v>30</v>
      </c>
      <c r="H6" s="59">
        <v>1</v>
      </c>
      <c r="I6" s="66">
        <v>5105530</v>
      </c>
      <c r="J6" s="66">
        <v>3466</v>
      </c>
      <c r="K6" s="66">
        <v>8296150</v>
      </c>
      <c r="L6" s="66">
        <v>5558</v>
      </c>
      <c r="M6" s="66">
        <v>11881410</v>
      </c>
      <c r="N6" s="66">
        <v>7982</v>
      </c>
      <c r="O6" s="66">
        <v>9854870</v>
      </c>
      <c r="P6" s="66">
        <v>6529</v>
      </c>
      <c r="Q6" s="61">
        <f t="shared" si="0"/>
        <v>35137960</v>
      </c>
      <c r="R6" s="61">
        <f t="shared" si="0"/>
        <v>23535</v>
      </c>
      <c r="S6" s="62">
        <f t="shared" si="1"/>
        <v>784.5</v>
      </c>
      <c r="T6" s="62">
        <f t="shared" si="2"/>
        <v>1493.0087104312727</v>
      </c>
      <c r="U6" s="74">
        <v>0</v>
      </c>
      <c r="V6" s="64">
        <f t="shared" si="3"/>
      </c>
      <c r="W6" s="67">
        <v>36328115</v>
      </c>
      <c r="X6" s="67">
        <v>24252</v>
      </c>
      <c r="Y6" s="65">
        <f t="shared" si="4"/>
        <v>1497.943056242784</v>
      </c>
    </row>
    <row r="7" spans="1:25" ht="30" customHeight="1">
      <c r="A7" s="40">
        <v>4</v>
      </c>
      <c r="B7" s="55"/>
      <c r="C7" s="56" t="s">
        <v>28</v>
      </c>
      <c r="D7" s="57">
        <v>41984</v>
      </c>
      <c r="E7" s="58" t="s">
        <v>29</v>
      </c>
      <c r="F7" s="59">
        <v>45</v>
      </c>
      <c r="G7" s="59" t="s">
        <v>23</v>
      </c>
      <c r="H7" s="59">
        <v>3</v>
      </c>
      <c r="I7" s="68">
        <v>3737895</v>
      </c>
      <c r="J7" s="68">
        <v>2755</v>
      </c>
      <c r="K7" s="68">
        <v>6356850</v>
      </c>
      <c r="L7" s="68">
        <v>4598</v>
      </c>
      <c r="M7" s="68">
        <v>9586983</v>
      </c>
      <c r="N7" s="68">
        <v>6986</v>
      </c>
      <c r="O7" s="68">
        <v>7701380</v>
      </c>
      <c r="P7" s="68">
        <v>5544</v>
      </c>
      <c r="Q7" s="61">
        <f aca="true" t="shared" si="5" ref="Q7:R9">+I7+K7+M7+O7</f>
        <v>27383108</v>
      </c>
      <c r="R7" s="61">
        <f t="shared" si="5"/>
        <v>19883</v>
      </c>
      <c r="S7" s="62" t="e">
        <f t="shared" si="1"/>
        <v>#VALUE!</v>
      </c>
      <c r="T7" s="62">
        <f t="shared" si="2"/>
        <v>1377.2120907307751</v>
      </c>
      <c r="U7" s="63">
        <v>25120825</v>
      </c>
      <c r="V7" s="64">
        <f t="shared" si="3"/>
        <v>0.09005607897033636</v>
      </c>
      <c r="W7" s="63">
        <v>125060508</v>
      </c>
      <c r="X7" s="63">
        <v>94250</v>
      </c>
      <c r="Y7" s="65">
        <f t="shared" si="4"/>
        <v>1326.9019416445624</v>
      </c>
    </row>
    <row r="8" spans="1:25" ht="30" customHeight="1">
      <c r="A8" s="40">
        <v>5</v>
      </c>
      <c r="B8" s="55"/>
      <c r="C8" s="56" t="s">
        <v>30</v>
      </c>
      <c r="D8" s="57">
        <v>41984</v>
      </c>
      <c r="E8" s="58" t="s">
        <v>25</v>
      </c>
      <c r="F8" s="59">
        <v>58</v>
      </c>
      <c r="G8" s="59" t="s">
        <v>23</v>
      </c>
      <c r="H8" s="59">
        <v>3</v>
      </c>
      <c r="I8" s="72">
        <v>4463946</v>
      </c>
      <c r="J8" s="73">
        <v>3119</v>
      </c>
      <c r="K8" s="73">
        <v>6323314</v>
      </c>
      <c r="L8" s="73">
        <v>4257</v>
      </c>
      <c r="M8" s="73">
        <v>8339921</v>
      </c>
      <c r="N8" s="73">
        <v>5683</v>
      </c>
      <c r="O8" s="73">
        <v>7212409</v>
      </c>
      <c r="P8" s="73">
        <v>4940</v>
      </c>
      <c r="Q8" s="61">
        <f t="shared" si="5"/>
        <v>26339590</v>
      </c>
      <c r="R8" s="61">
        <f t="shared" si="5"/>
        <v>17999</v>
      </c>
      <c r="S8" s="62" t="e">
        <f t="shared" si="1"/>
        <v>#VALUE!</v>
      </c>
      <c r="T8" s="62">
        <f t="shared" si="2"/>
        <v>1463.3918551030613</v>
      </c>
      <c r="U8" s="63">
        <v>25281138</v>
      </c>
      <c r="V8" s="64">
        <f t="shared" si="3"/>
        <v>0.04186726088042397</v>
      </c>
      <c r="W8" s="75">
        <v>120144016</v>
      </c>
      <c r="X8" s="76">
        <v>83103</v>
      </c>
      <c r="Y8" s="65">
        <f t="shared" si="4"/>
        <v>1445.7241736158742</v>
      </c>
    </row>
    <row r="9" spans="1:25" ht="30" customHeight="1">
      <c r="A9" s="40">
        <v>6</v>
      </c>
      <c r="B9" s="55"/>
      <c r="C9" s="56" t="s">
        <v>37</v>
      </c>
      <c r="D9" s="57">
        <v>41970</v>
      </c>
      <c r="E9" s="58" t="s">
        <v>25</v>
      </c>
      <c r="F9" s="59">
        <v>62</v>
      </c>
      <c r="G9" s="59" t="s">
        <v>23</v>
      </c>
      <c r="H9" s="59">
        <v>5</v>
      </c>
      <c r="I9" s="72">
        <v>2039905</v>
      </c>
      <c r="J9" s="73">
        <v>1566</v>
      </c>
      <c r="K9" s="73">
        <v>4851025</v>
      </c>
      <c r="L9" s="73">
        <v>3496</v>
      </c>
      <c r="M9" s="73">
        <v>9007449</v>
      </c>
      <c r="N9" s="73">
        <v>6677</v>
      </c>
      <c r="O9" s="73">
        <v>8837855</v>
      </c>
      <c r="P9" s="73">
        <v>6504</v>
      </c>
      <c r="Q9" s="61">
        <f t="shared" si="5"/>
        <v>24736234</v>
      </c>
      <c r="R9" s="61">
        <f t="shared" si="5"/>
        <v>18243</v>
      </c>
      <c r="S9" s="62" t="e">
        <f t="shared" si="1"/>
        <v>#VALUE!</v>
      </c>
      <c r="T9" s="62">
        <f t="shared" si="2"/>
        <v>1355.9301649947924</v>
      </c>
      <c r="U9" s="63">
        <v>23194486</v>
      </c>
      <c r="V9" s="64">
        <f t="shared" si="3"/>
        <v>0.06647045336551109</v>
      </c>
      <c r="W9" s="75">
        <v>261645134</v>
      </c>
      <c r="X9" s="76">
        <v>200737</v>
      </c>
      <c r="Y9" s="65">
        <f t="shared" si="4"/>
        <v>1303.4225578742335</v>
      </c>
    </row>
    <row r="10" spans="1:25" ht="30" customHeight="1">
      <c r="A10" s="40">
        <v>7</v>
      </c>
      <c r="B10" s="41"/>
      <c r="C10" s="56" t="s">
        <v>31</v>
      </c>
      <c r="D10" s="57">
        <v>41998</v>
      </c>
      <c r="E10" s="58" t="s">
        <v>32</v>
      </c>
      <c r="F10" s="59">
        <v>22</v>
      </c>
      <c r="G10" s="59" t="s">
        <v>23</v>
      </c>
      <c r="H10" s="59">
        <v>1</v>
      </c>
      <c r="I10" s="69">
        <v>1511380</v>
      </c>
      <c r="J10" s="69">
        <v>1026</v>
      </c>
      <c r="K10" s="69">
        <v>2908980</v>
      </c>
      <c r="L10" s="69">
        <v>1974</v>
      </c>
      <c r="M10" s="69">
        <v>4732415</v>
      </c>
      <c r="N10" s="69">
        <v>3249</v>
      </c>
      <c r="O10" s="69">
        <v>4397385</v>
      </c>
      <c r="P10" s="69">
        <v>2952</v>
      </c>
      <c r="Q10" s="61">
        <f aca="true" t="shared" si="6" ref="Q10:R13">+I10+K10+M10+O10</f>
        <v>13550160</v>
      </c>
      <c r="R10" s="61">
        <f t="shared" si="6"/>
        <v>9201</v>
      </c>
      <c r="S10" s="62" t="e">
        <f t="shared" si="1"/>
        <v>#VALUE!</v>
      </c>
      <c r="T10" s="62">
        <f t="shared" si="2"/>
        <v>1472.6834039778284</v>
      </c>
      <c r="U10" s="74">
        <v>0</v>
      </c>
      <c r="V10" s="64">
        <f t="shared" si="3"/>
      </c>
      <c r="W10" s="48">
        <v>14281592</v>
      </c>
      <c r="X10" s="48">
        <v>10256</v>
      </c>
      <c r="Y10" s="65">
        <f t="shared" si="4"/>
        <v>1392.5109204368175</v>
      </c>
    </row>
    <row r="11" spans="1:25" ht="30" customHeight="1">
      <c r="A11" s="40">
        <v>8</v>
      </c>
      <c r="B11" s="55"/>
      <c r="C11" s="56" t="s">
        <v>33</v>
      </c>
      <c r="D11" s="57">
        <v>41984</v>
      </c>
      <c r="E11" s="58" t="s">
        <v>34</v>
      </c>
      <c r="F11" s="59">
        <v>55</v>
      </c>
      <c r="G11" s="59" t="s">
        <v>23</v>
      </c>
      <c r="H11" s="59">
        <v>3</v>
      </c>
      <c r="I11" s="70">
        <v>1121900</v>
      </c>
      <c r="J11" s="70">
        <v>922</v>
      </c>
      <c r="K11" s="70">
        <v>2680434</v>
      </c>
      <c r="L11" s="70">
        <v>2159</v>
      </c>
      <c r="M11" s="70">
        <v>5133693</v>
      </c>
      <c r="N11" s="70">
        <v>4242</v>
      </c>
      <c r="O11" s="70">
        <v>4584905</v>
      </c>
      <c r="P11" s="70">
        <v>3778</v>
      </c>
      <c r="Q11" s="61">
        <f t="shared" si="6"/>
        <v>13520932</v>
      </c>
      <c r="R11" s="61">
        <f t="shared" si="6"/>
        <v>11101</v>
      </c>
      <c r="S11" s="62" t="e">
        <f t="shared" si="1"/>
        <v>#VALUE!</v>
      </c>
      <c r="T11" s="62">
        <f t="shared" si="2"/>
        <v>1217.9922529501846</v>
      </c>
      <c r="U11" s="63">
        <v>11565098</v>
      </c>
      <c r="V11" s="64">
        <f t="shared" si="3"/>
        <v>0.16911521199388022</v>
      </c>
      <c r="W11" s="71">
        <v>55477205</v>
      </c>
      <c r="X11" s="71">
        <v>45522</v>
      </c>
      <c r="Y11" s="65">
        <f t="shared" si="4"/>
        <v>1218.6899740784675</v>
      </c>
    </row>
    <row r="12" spans="1:25" ht="30" customHeight="1">
      <c r="A12" s="40">
        <v>9</v>
      </c>
      <c r="B12" s="41"/>
      <c r="C12" s="56" t="s">
        <v>35</v>
      </c>
      <c r="D12" s="57">
        <v>41998</v>
      </c>
      <c r="E12" s="58" t="s">
        <v>25</v>
      </c>
      <c r="F12" s="59">
        <v>58</v>
      </c>
      <c r="G12" s="59" t="s">
        <v>23</v>
      </c>
      <c r="H12" s="59">
        <v>1</v>
      </c>
      <c r="I12" s="72">
        <v>1339855</v>
      </c>
      <c r="J12" s="73">
        <v>1007</v>
      </c>
      <c r="K12" s="73">
        <v>2831558</v>
      </c>
      <c r="L12" s="73">
        <v>2087</v>
      </c>
      <c r="M12" s="73">
        <v>4931790</v>
      </c>
      <c r="N12" s="73">
        <v>3635</v>
      </c>
      <c r="O12" s="73">
        <v>4357500</v>
      </c>
      <c r="P12" s="73">
        <v>3246</v>
      </c>
      <c r="Q12" s="61">
        <f t="shared" si="6"/>
        <v>13460703</v>
      </c>
      <c r="R12" s="61">
        <f t="shared" si="6"/>
        <v>9975</v>
      </c>
      <c r="S12" s="62" t="e">
        <f t="shared" si="1"/>
        <v>#VALUE!</v>
      </c>
      <c r="T12" s="62">
        <f t="shared" si="2"/>
        <v>1349.4439097744362</v>
      </c>
      <c r="U12" s="74">
        <v>0</v>
      </c>
      <c r="V12" s="64">
        <f t="shared" si="3"/>
      </c>
      <c r="W12" s="75">
        <v>13460703</v>
      </c>
      <c r="X12" s="76">
        <v>9975</v>
      </c>
      <c r="Y12" s="65">
        <f t="shared" si="4"/>
        <v>1349.4439097744362</v>
      </c>
    </row>
    <row r="13" spans="1:25" ht="30" customHeight="1">
      <c r="A13" s="40">
        <v>10</v>
      </c>
      <c r="B13" s="55"/>
      <c r="C13" s="56" t="s">
        <v>36</v>
      </c>
      <c r="D13" s="57">
        <v>41977</v>
      </c>
      <c r="E13" s="58" t="s">
        <v>34</v>
      </c>
      <c r="F13" s="59">
        <v>59</v>
      </c>
      <c r="G13" s="59" t="s">
        <v>23</v>
      </c>
      <c r="H13" s="59">
        <v>4</v>
      </c>
      <c r="I13" s="70">
        <v>1437790</v>
      </c>
      <c r="J13" s="70">
        <v>1015</v>
      </c>
      <c r="K13" s="70">
        <v>2941710</v>
      </c>
      <c r="L13" s="70">
        <v>2172</v>
      </c>
      <c r="M13" s="70">
        <v>4237520</v>
      </c>
      <c r="N13" s="70">
        <v>3131</v>
      </c>
      <c r="O13" s="70">
        <v>3827140</v>
      </c>
      <c r="P13" s="70">
        <v>2828</v>
      </c>
      <c r="Q13" s="61">
        <f t="shared" si="6"/>
        <v>12444160</v>
      </c>
      <c r="R13" s="61">
        <f t="shared" si="6"/>
        <v>9146</v>
      </c>
      <c r="S13" s="62" t="e">
        <f t="shared" si="1"/>
        <v>#VALUE!</v>
      </c>
      <c r="T13" s="62">
        <f t="shared" si="2"/>
        <v>1360.6122895254757</v>
      </c>
      <c r="U13" s="63">
        <v>9487760</v>
      </c>
      <c r="V13" s="64">
        <f t="shared" si="3"/>
        <v>0.3116014738990025</v>
      </c>
      <c r="W13" s="71">
        <v>63835281</v>
      </c>
      <c r="X13" s="71">
        <v>48605</v>
      </c>
      <c r="Y13" s="65">
        <f t="shared" si="4"/>
        <v>1313.348030038062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326527602</v>
      </c>
      <c r="R15" s="27">
        <f>SUM(R4:R14)</f>
        <v>230749</v>
      </c>
      <c r="S15" s="28">
        <f>R15/G15</f>
        <v>7691.633333333333</v>
      </c>
      <c r="T15" s="49">
        <f>Q15/R15</f>
        <v>1415.076997083411</v>
      </c>
      <c r="U15" s="54">
        <v>310132962</v>
      </c>
      <c r="V15" s="38">
        <f>IF(U15&lt;&gt;0,-(U15-Q15)/U15,"")</f>
        <v>0.05286326191925385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KLIM</cp:lastModifiedBy>
  <cp:lastPrinted>2008-10-22T07:58:06Z</cp:lastPrinted>
  <dcterms:created xsi:type="dcterms:W3CDTF">2006-04-04T07:29:08Z</dcterms:created>
  <dcterms:modified xsi:type="dcterms:W3CDTF">2014-12-31T10:32:32Z</dcterms:modified>
  <cp:category/>
  <cp:version/>
  <cp:contentType/>
  <cp:contentStatus/>
</cp:coreProperties>
</file>