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12" sheetId="1" r:id="rId1"/>
  </sheets>
  <definedNames/>
  <calcPr fullCalcOnLoad="1"/>
</workbook>
</file>

<file path=xl/sharedStrings.xml><?xml version="1.0" encoding="utf-8"?>
<sst xmlns="http://schemas.openxmlformats.org/spreadsheetml/2006/main" count="62" uniqueCount="40">
  <si>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</si>
  <si>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</si>
  <si>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</si>
  <si>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</si>
  <si>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</si>
  <si>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</si>
  <si>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</si>
  <si>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</si>
  <si>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</si>
  <si>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</si>
  <si>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</si>
  <si>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</si>
  <si>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</si>
  <si>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</si>
  <si>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</si>
  <si>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</si>
  <si>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</si>
  <si>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</si>
  <si>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</si>
  <si>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</si>
  <si>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</si>
  <si>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Alice in Wonderland</t>
  </si>
  <si>
    <t>Forum Hungary</t>
  </si>
  <si>
    <t>n/a</t>
  </si>
  <si>
    <t>Avatar</t>
  </si>
  <si>
    <t>InterCom</t>
  </si>
  <si>
    <t>31+17+2+1</t>
  </si>
  <si>
    <t>Shutter Island</t>
  </si>
  <si>
    <t>UIP</t>
  </si>
  <si>
    <t>Edge of Darkness</t>
  </si>
  <si>
    <t>Palace Pictures</t>
  </si>
  <si>
    <t>Igazából apa (local)</t>
  </si>
  <si>
    <t>InerCom</t>
  </si>
  <si>
    <t>Legion</t>
  </si>
  <si>
    <t>Percy Jackson &amp; the Olimpians:…</t>
  </si>
  <si>
    <t>How To Train Your Dragon (preview)</t>
  </si>
  <si>
    <t>Up In The Air</t>
  </si>
  <si>
    <t>Bibliothéque Pascal</t>
  </si>
  <si>
    <t>Szuez Film</t>
  </si>
  <si>
    <t>5+e cinema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</si>
</sst>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6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34" fillId="25" borderId="26" xfId="0" applyNumberFormat="1" applyFont="1" applyFill="1" applyBorder="1" applyAlignment="1">
      <alignment vertical="center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8" fontId="14" fillId="25" borderId="26" xfId="39" applyNumberFormat="1" applyFont="1" applyFill="1" applyBorder="1" applyAlignment="1">
      <alignment/>
    </xf>
    <xf numFmtId="198" fontId="16" fillId="25" borderId="26" xfId="39" applyNumberFormat="1" applyFont="1" applyFill="1" applyBorder="1" applyAlignment="1">
      <alignment/>
    </xf>
    <xf numFmtId="0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5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39" applyNumberFormat="1" applyFont="1" applyFill="1" applyBorder="1" applyAlignment="1">
      <alignment horizontal="right"/>
    </xf>
    <xf numFmtId="198" fontId="14" fillId="25" borderId="26" xfId="39" applyNumberFormat="1" applyFont="1" applyFill="1" applyBorder="1" applyAlignment="1">
      <alignment horizontal="center"/>
    </xf>
    <xf numFmtId="0" fontId="11" fillId="24" borderId="28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9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5736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011400" y="447675"/>
          <a:ext cx="280035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12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18-21 MARCH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C1" sqref="C1:D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7.421875" style="0" customWidth="1"/>
    <col min="4" max="4" width="12.57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3.00390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7.00390625" style="0" customWidth="1"/>
    <col min="24" max="24" width="12.42187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5" t="s">
        <v>0</v>
      </c>
      <c r="D2" s="77" t="s">
        <v>1</v>
      </c>
      <c r="E2" s="77" t="s">
        <v>2</v>
      </c>
      <c r="F2" s="81" t="s">
        <v>3</v>
      </c>
      <c r="G2" s="81" t="s">
        <v>4</v>
      </c>
      <c r="H2" s="81" t="s">
        <v>5</v>
      </c>
      <c r="I2" s="80" t="s">
        <v>18</v>
      </c>
      <c r="J2" s="80"/>
      <c r="K2" s="80" t="s">
        <v>6</v>
      </c>
      <c r="L2" s="80"/>
      <c r="M2" s="80" t="s">
        <v>7</v>
      </c>
      <c r="N2" s="80"/>
      <c r="O2" s="80" t="s">
        <v>8</v>
      </c>
      <c r="P2" s="80"/>
      <c r="Q2" s="80" t="s">
        <v>9</v>
      </c>
      <c r="R2" s="80"/>
      <c r="S2" s="80"/>
      <c r="T2" s="80"/>
      <c r="U2" s="80" t="s">
        <v>10</v>
      </c>
      <c r="V2" s="80"/>
      <c r="W2" s="80" t="s">
        <v>11</v>
      </c>
      <c r="X2" s="80"/>
      <c r="Y2" s="85"/>
    </row>
    <row r="3" spans="1:25" ht="30" customHeight="1">
      <c r="A3" s="13"/>
      <c r="B3" s="14"/>
      <c r="C3" s="76"/>
      <c r="D3" s="78"/>
      <c r="E3" s="79"/>
      <c r="F3" s="82"/>
      <c r="G3" s="82"/>
      <c r="H3" s="82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40241</v>
      </c>
      <c r="E4" s="57" t="s">
        <v>22</v>
      </c>
      <c r="F4" s="58">
        <v>46</v>
      </c>
      <c r="G4" s="58" t="s">
        <v>23</v>
      </c>
      <c r="H4" s="58">
        <v>3</v>
      </c>
      <c r="I4" s="59">
        <v>3823810</v>
      </c>
      <c r="J4" s="59">
        <v>2783</v>
      </c>
      <c r="K4" s="59">
        <v>6805565</v>
      </c>
      <c r="L4" s="59">
        <v>5022</v>
      </c>
      <c r="M4" s="59">
        <v>14008390</v>
      </c>
      <c r="N4" s="59">
        <v>10142</v>
      </c>
      <c r="O4" s="59">
        <v>9350915</v>
      </c>
      <c r="P4" s="59">
        <v>6580</v>
      </c>
      <c r="Q4" s="60">
        <f aca="true" t="shared" si="0" ref="Q4:R12">+I4+K4+M4+O4</f>
        <v>33988680</v>
      </c>
      <c r="R4" s="60">
        <f t="shared" si="0"/>
        <v>24527</v>
      </c>
      <c r="S4" s="61" t="e">
        <f aca="true" t="shared" si="1" ref="S4:S13">IF(Q4&lt;&gt;0,R4/G4,"")</f>
        <v>#VALUE!</v>
      </c>
      <c r="T4" s="61">
        <f aca="true" t="shared" si="2" ref="T4:T13">IF(Q4&lt;&gt;0,Q4/R4,"")</f>
        <v>1385.7658906511192</v>
      </c>
      <c r="U4" s="62">
        <v>74556500</v>
      </c>
      <c r="V4" s="63">
        <f aca="true" t="shared" si="3" ref="V4:V13">IF(U4&lt;&gt;0,-(U4-Q4)/U4,"")</f>
        <v>-0.5441218404833917</v>
      </c>
      <c r="W4" s="48">
        <v>240415495</v>
      </c>
      <c r="X4" s="48">
        <v>174057</v>
      </c>
      <c r="Y4" s="50">
        <f aca="true" t="shared" si="4" ref="Y4:Y13">W4/X4</f>
        <v>1381.2457700638297</v>
      </c>
    </row>
    <row r="5" spans="1:25" ht="30" customHeight="1">
      <c r="A5" s="40">
        <v>2</v>
      </c>
      <c r="B5" s="41"/>
      <c r="C5" s="64" t="s">
        <v>24</v>
      </c>
      <c r="D5" s="56">
        <v>40164</v>
      </c>
      <c r="E5" s="57" t="s">
        <v>25</v>
      </c>
      <c r="F5" s="58" t="s">
        <v>26</v>
      </c>
      <c r="G5" s="58" t="s">
        <v>23</v>
      </c>
      <c r="H5" s="58">
        <v>14</v>
      </c>
      <c r="I5" s="65">
        <v>1643380</v>
      </c>
      <c r="J5" s="65">
        <v>1036</v>
      </c>
      <c r="K5" s="65">
        <v>3039550</v>
      </c>
      <c r="L5" s="65">
        <v>1953</v>
      </c>
      <c r="M5" s="65">
        <v>6697720</v>
      </c>
      <c r="N5" s="65">
        <v>4268</v>
      </c>
      <c r="O5" s="65">
        <v>4469450</v>
      </c>
      <c r="P5" s="65">
        <v>2878</v>
      </c>
      <c r="Q5" s="60">
        <f t="shared" si="0"/>
        <v>15850100</v>
      </c>
      <c r="R5" s="60">
        <f t="shared" si="0"/>
        <v>10135</v>
      </c>
      <c r="S5" s="61" t="e">
        <f t="shared" si="1"/>
        <v>#VALUE!</v>
      </c>
      <c r="T5" s="61">
        <f t="shared" si="2"/>
        <v>1563.8973852984707</v>
      </c>
      <c r="U5" s="62">
        <v>30705895</v>
      </c>
      <c r="V5" s="63">
        <f t="shared" si="3"/>
        <v>-0.4838092164387327</v>
      </c>
      <c r="W5" s="66">
        <v>1569144100</v>
      </c>
      <c r="X5" s="66">
        <v>1086301</v>
      </c>
      <c r="Y5" s="50">
        <f t="shared" si="4"/>
        <v>1444.4837112365726</v>
      </c>
    </row>
    <row r="6" spans="1:25" ht="30" customHeight="1">
      <c r="A6" s="40">
        <v>3</v>
      </c>
      <c r="B6" s="41"/>
      <c r="C6" s="67" t="s">
        <v>27</v>
      </c>
      <c r="D6" s="56">
        <v>40241</v>
      </c>
      <c r="E6" s="68" t="s">
        <v>28</v>
      </c>
      <c r="F6" s="69">
        <v>24</v>
      </c>
      <c r="G6" s="69">
        <v>24</v>
      </c>
      <c r="H6" s="69">
        <v>3</v>
      </c>
      <c r="I6" s="70">
        <v>1622720</v>
      </c>
      <c r="J6" s="70">
        <v>1419</v>
      </c>
      <c r="K6" s="59">
        <v>2943490</v>
      </c>
      <c r="L6" s="59">
        <v>2547</v>
      </c>
      <c r="M6" s="59">
        <v>5184690</v>
      </c>
      <c r="N6" s="59">
        <v>4356</v>
      </c>
      <c r="O6" s="59">
        <v>2857730</v>
      </c>
      <c r="P6" s="59">
        <v>2423</v>
      </c>
      <c r="Q6" s="60">
        <f t="shared" si="0"/>
        <v>12608630</v>
      </c>
      <c r="R6" s="60">
        <f t="shared" si="0"/>
        <v>10745</v>
      </c>
      <c r="S6" s="61">
        <f t="shared" si="1"/>
        <v>447.7083333333333</v>
      </c>
      <c r="T6" s="61">
        <f t="shared" si="2"/>
        <v>1173.4416007445323</v>
      </c>
      <c r="U6" s="62">
        <v>30946795</v>
      </c>
      <c r="V6" s="63">
        <f t="shared" si="3"/>
        <v>-0.5925707330920698</v>
      </c>
      <c r="W6" s="48">
        <v>104169370</v>
      </c>
      <c r="X6" s="48">
        <v>88851</v>
      </c>
      <c r="Y6" s="50">
        <f t="shared" si="4"/>
        <v>1172.4051501952708</v>
      </c>
    </row>
    <row r="7" spans="1:25" ht="30" customHeight="1">
      <c r="A7" s="40">
        <v>4</v>
      </c>
      <c r="B7" s="41"/>
      <c r="C7" s="55" t="s">
        <v>29</v>
      </c>
      <c r="D7" s="56">
        <v>40255</v>
      </c>
      <c r="E7" s="57" t="s">
        <v>30</v>
      </c>
      <c r="F7" s="58">
        <v>20</v>
      </c>
      <c r="G7" s="58" t="s">
        <v>23</v>
      </c>
      <c r="H7" s="58">
        <v>1</v>
      </c>
      <c r="I7" s="59">
        <v>1420365</v>
      </c>
      <c r="J7" s="59">
        <v>1168</v>
      </c>
      <c r="K7" s="59">
        <v>2208720</v>
      </c>
      <c r="L7" s="59">
        <v>1793</v>
      </c>
      <c r="M7" s="59">
        <v>4010145</v>
      </c>
      <c r="N7" s="59">
        <v>3225</v>
      </c>
      <c r="O7" s="59">
        <v>2733690</v>
      </c>
      <c r="P7" s="59">
        <v>2220</v>
      </c>
      <c r="Q7" s="60">
        <f t="shared" si="0"/>
        <v>10372920</v>
      </c>
      <c r="R7" s="60">
        <f t="shared" si="0"/>
        <v>8406</v>
      </c>
      <c r="S7" s="61" t="e">
        <f t="shared" si="1"/>
        <v>#VALUE!</v>
      </c>
      <c r="T7" s="61">
        <f t="shared" si="2"/>
        <v>1233.9900071377588</v>
      </c>
      <c r="U7" s="62">
        <v>0</v>
      </c>
      <c r="V7" s="63">
        <f t="shared" si="3"/>
      </c>
      <c r="W7" s="48">
        <v>10372920</v>
      </c>
      <c r="X7" s="48">
        <v>8406</v>
      </c>
      <c r="Y7" s="50">
        <f t="shared" si="4"/>
        <v>1233.9900071377588</v>
      </c>
    </row>
    <row r="8" spans="1:25" ht="30" customHeight="1">
      <c r="A8" s="40">
        <v>5</v>
      </c>
      <c r="B8" s="41"/>
      <c r="C8" s="64" t="s">
        <v>31</v>
      </c>
      <c r="D8" s="56">
        <v>40255</v>
      </c>
      <c r="E8" s="57" t="s">
        <v>32</v>
      </c>
      <c r="F8" s="58">
        <v>30</v>
      </c>
      <c r="G8" s="58" t="s">
        <v>23</v>
      </c>
      <c r="H8" s="58">
        <v>1</v>
      </c>
      <c r="I8" s="71">
        <v>812450</v>
      </c>
      <c r="J8" s="71">
        <v>714</v>
      </c>
      <c r="K8" s="65">
        <v>1678945</v>
      </c>
      <c r="L8" s="65">
        <v>1490</v>
      </c>
      <c r="M8" s="65">
        <v>3757495</v>
      </c>
      <c r="N8" s="65">
        <v>3211</v>
      </c>
      <c r="O8" s="65">
        <v>2035785</v>
      </c>
      <c r="P8" s="65">
        <v>1758</v>
      </c>
      <c r="Q8" s="60">
        <f t="shared" si="0"/>
        <v>8284675</v>
      </c>
      <c r="R8" s="60">
        <f t="shared" si="0"/>
        <v>7173</v>
      </c>
      <c r="S8" s="61" t="e">
        <f t="shared" si="1"/>
        <v>#VALUE!</v>
      </c>
      <c r="T8" s="61">
        <f t="shared" si="2"/>
        <v>1154.9804823644222</v>
      </c>
      <c r="U8" s="62">
        <v>0</v>
      </c>
      <c r="V8" s="63">
        <f t="shared" si="3"/>
      </c>
      <c r="W8" s="66">
        <v>8442815</v>
      </c>
      <c r="X8" s="66">
        <v>7885</v>
      </c>
      <c r="Y8" s="50">
        <f t="shared" si="4"/>
        <v>1070.743817374762</v>
      </c>
    </row>
    <row r="9" spans="1:25" ht="30" customHeight="1">
      <c r="A9" s="40">
        <v>6</v>
      </c>
      <c r="B9" s="41"/>
      <c r="C9" s="64" t="s">
        <v>33</v>
      </c>
      <c r="D9" s="56">
        <v>40255</v>
      </c>
      <c r="E9" s="57" t="s">
        <v>25</v>
      </c>
      <c r="F9" s="58">
        <v>18</v>
      </c>
      <c r="G9" s="58" t="s">
        <v>23</v>
      </c>
      <c r="H9" s="58">
        <v>1</v>
      </c>
      <c r="I9" s="71">
        <v>1079965</v>
      </c>
      <c r="J9" s="71">
        <v>910</v>
      </c>
      <c r="K9" s="65">
        <v>1516040</v>
      </c>
      <c r="L9" s="65">
        <v>1287</v>
      </c>
      <c r="M9" s="65">
        <v>2687565</v>
      </c>
      <c r="N9" s="65">
        <v>2263</v>
      </c>
      <c r="O9" s="65">
        <v>2025290</v>
      </c>
      <c r="P9" s="65">
        <v>1636</v>
      </c>
      <c r="Q9" s="60">
        <f t="shared" si="0"/>
        <v>7308860</v>
      </c>
      <c r="R9" s="60">
        <f t="shared" si="0"/>
        <v>6096</v>
      </c>
      <c r="S9" s="61" t="e">
        <f t="shared" si="1"/>
        <v>#VALUE!</v>
      </c>
      <c r="T9" s="61">
        <f t="shared" si="2"/>
        <v>1198.9599737532808</v>
      </c>
      <c r="U9" s="62">
        <v>0</v>
      </c>
      <c r="V9" s="63">
        <f t="shared" si="3"/>
      </c>
      <c r="W9" s="66">
        <v>7308860</v>
      </c>
      <c r="X9" s="66">
        <v>6096</v>
      </c>
      <c r="Y9" s="50">
        <f t="shared" si="4"/>
        <v>1198.9599737532808</v>
      </c>
    </row>
    <row r="10" spans="1:25" ht="30" customHeight="1">
      <c r="A10" s="40">
        <v>7</v>
      </c>
      <c r="B10" s="41"/>
      <c r="C10" s="64" t="s">
        <v>34</v>
      </c>
      <c r="D10" s="56">
        <v>40227</v>
      </c>
      <c r="E10" s="57" t="s">
        <v>25</v>
      </c>
      <c r="F10" s="58">
        <v>32</v>
      </c>
      <c r="G10" s="58" t="s">
        <v>23</v>
      </c>
      <c r="H10" s="58">
        <v>5</v>
      </c>
      <c r="I10" s="71">
        <v>289310</v>
      </c>
      <c r="J10" s="71">
        <v>314</v>
      </c>
      <c r="K10" s="65">
        <v>595700</v>
      </c>
      <c r="L10" s="65">
        <v>652</v>
      </c>
      <c r="M10" s="65">
        <v>1664830</v>
      </c>
      <c r="N10" s="65">
        <v>1553</v>
      </c>
      <c r="O10" s="65">
        <v>1049700</v>
      </c>
      <c r="P10" s="65">
        <v>957</v>
      </c>
      <c r="Q10" s="60">
        <f t="shared" si="0"/>
        <v>3599540</v>
      </c>
      <c r="R10" s="60">
        <f t="shared" si="0"/>
        <v>3476</v>
      </c>
      <c r="S10" s="61" t="e">
        <f t="shared" si="1"/>
        <v>#VALUE!</v>
      </c>
      <c r="T10" s="61">
        <f t="shared" si="2"/>
        <v>1035.5408515535098</v>
      </c>
      <c r="U10" s="62">
        <v>9792500</v>
      </c>
      <c r="V10" s="63">
        <f t="shared" si="3"/>
        <v>-0.6324186877712535</v>
      </c>
      <c r="W10" s="66">
        <v>85925890</v>
      </c>
      <c r="X10" s="66">
        <v>78993</v>
      </c>
      <c r="Y10" s="50">
        <f t="shared" si="4"/>
        <v>1087.765877989189</v>
      </c>
    </row>
    <row r="11" spans="1:25" ht="30" customHeight="1">
      <c r="A11" s="40">
        <v>8</v>
      </c>
      <c r="B11" s="41"/>
      <c r="C11" s="55" t="s">
        <v>35</v>
      </c>
      <c r="D11" s="56">
        <v>40262</v>
      </c>
      <c r="E11" s="57" t="s">
        <v>28</v>
      </c>
      <c r="F11" s="58">
        <v>8</v>
      </c>
      <c r="G11" s="58">
        <v>8</v>
      </c>
      <c r="H11" s="58">
        <v>0</v>
      </c>
      <c r="I11" s="71"/>
      <c r="J11" s="71"/>
      <c r="K11" s="65"/>
      <c r="L11" s="65"/>
      <c r="M11" s="59">
        <v>1489545</v>
      </c>
      <c r="N11" s="59">
        <v>957</v>
      </c>
      <c r="O11" s="59">
        <v>2087320</v>
      </c>
      <c r="P11" s="59">
        <v>1363</v>
      </c>
      <c r="Q11" s="60">
        <f t="shared" si="0"/>
        <v>3576865</v>
      </c>
      <c r="R11" s="60">
        <f t="shared" si="0"/>
        <v>2320</v>
      </c>
      <c r="S11" s="61">
        <f t="shared" si="1"/>
        <v>290</v>
      </c>
      <c r="T11" s="61">
        <f t="shared" si="2"/>
        <v>1541.7521551724137</v>
      </c>
      <c r="U11" s="62">
        <v>0</v>
      </c>
      <c r="V11" s="63">
        <f t="shared" si="3"/>
      </c>
      <c r="W11" s="48">
        <v>3576865</v>
      </c>
      <c r="X11" s="48">
        <v>2320</v>
      </c>
      <c r="Y11" s="50">
        <f t="shared" si="4"/>
        <v>1541.7521551724137</v>
      </c>
    </row>
    <row r="12" spans="1:25" ht="30" customHeight="1">
      <c r="A12" s="40">
        <v>9</v>
      </c>
      <c r="B12" s="41"/>
      <c r="C12" s="55" t="s">
        <v>36</v>
      </c>
      <c r="D12" s="56">
        <v>40227</v>
      </c>
      <c r="E12" s="57" t="s">
        <v>28</v>
      </c>
      <c r="F12" s="58">
        <v>16</v>
      </c>
      <c r="G12" s="58">
        <v>16</v>
      </c>
      <c r="H12" s="58">
        <v>5</v>
      </c>
      <c r="I12" s="70">
        <v>450550</v>
      </c>
      <c r="J12" s="70">
        <v>388</v>
      </c>
      <c r="K12" s="59">
        <v>815280</v>
      </c>
      <c r="L12" s="59">
        <v>646</v>
      </c>
      <c r="M12" s="59">
        <v>1395650</v>
      </c>
      <c r="N12" s="59">
        <v>1118</v>
      </c>
      <c r="O12" s="59">
        <v>744450</v>
      </c>
      <c r="P12" s="59">
        <v>585</v>
      </c>
      <c r="Q12" s="60">
        <f t="shared" si="0"/>
        <v>3405930</v>
      </c>
      <c r="R12" s="60">
        <f t="shared" si="0"/>
        <v>2737</v>
      </c>
      <c r="S12" s="61">
        <f t="shared" si="1"/>
        <v>171.0625</v>
      </c>
      <c r="T12" s="61">
        <f t="shared" si="2"/>
        <v>1244.4026306174644</v>
      </c>
      <c r="U12" s="62">
        <v>7350180</v>
      </c>
      <c r="V12" s="63">
        <f t="shared" si="3"/>
        <v>-0.5366195113589055</v>
      </c>
      <c r="W12" s="48">
        <v>68143170</v>
      </c>
      <c r="X12" s="48">
        <v>56716</v>
      </c>
      <c r="Y12" s="50">
        <f t="shared" si="4"/>
        <v>1201.4805345934128</v>
      </c>
    </row>
    <row r="13" spans="1:25" ht="30" customHeight="1">
      <c r="A13" s="40">
        <v>10</v>
      </c>
      <c r="B13" s="41"/>
      <c r="C13" s="64" t="s">
        <v>37</v>
      </c>
      <c r="D13" s="56">
        <v>40255</v>
      </c>
      <c r="E13" s="57" t="s">
        <v>38</v>
      </c>
      <c r="F13" s="58" t="s">
        <v>39</v>
      </c>
      <c r="G13" s="58" t="s">
        <v>23</v>
      </c>
      <c r="H13" s="58">
        <v>1</v>
      </c>
      <c r="I13" s="71"/>
      <c r="J13" s="71"/>
      <c r="K13" s="65"/>
      <c r="L13" s="65"/>
      <c r="M13" s="65"/>
      <c r="N13" s="65"/>
      <c r="O13" s="65"/>
      <c r="P13" s="65"/>
      <c r="Q13" s="60">
        <v>3097190</v>
      </c>
      <c r="R13" s="60">
        <v>3330</v>
      </c>
      <c r="S13" s="61" t="e">
        <f t="shared" si="1"/>
        <v>#VALUE!</v>
      </c>
      <c r="T13" s="61">
        <f t="shared" si="2"/>
        <v>930.0870870870871</v>
      </c>
      <c r="U13" s="62">
        <v>0</v>
      </c>
      <c r="V13" s="63">
        <f t="shared" si="3"/>
      </c>
      <c r="W13" s="48">
        <v>4234790</v>
      </c>
      <c r="X13" s="48">
        <v>6052</v>
      </c>
      <c r="Y13" s="50">
        <f t="shared" si="4"/>
        <v>699.7339722405816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72" t="s">
        <v>17</v>
      </c>
      <c r="C15" s="73"/>
      <c r="D15" s="73"/>
      <c r="E15" s="74"/>
      <c r="F15" s="23"/>
      <c r="G15" s="23">
        <f>SUM(G4:G14)</f>
        <v>48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102093390</v>
      </c>
      <c r="R15" s="27">
        <f>SUM(R4:R14)</f>
        <v>78945</v>
      </c>
      <c r="S15" s="28">
        <f>R15/G15</f>
        <v>1644.6875</v>
      </c>
      <c r="T15" s="49">
        <f>Q15/R15</f>
        <v>1293.2217366520995</v>
      </c>
      <c r="U15" s="39">
        <v>187625690</v>
      </c>
      <c r="V15" s="38">
        <f>IF(U15&lt;&gt;0,-(U15-Q15)/U15,"")</f>
        <v>-0.45586667795865266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3" t="s">
        <v>19</v>
      </c>
      <c r="V16" s="83"/>
      <c r="W16" s="83"/>
      <c r="X16" s="83"/>
      <c r="Y16" s="83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4"/>
      <c r="V17" s="84"/>
      <c r="W17" s="84"/>
      <c r="X17" s="84"/>
      <c r="Y17" s="84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4"/>
      <c r="V18" s="84"/>
      <c r="W18" s="84"/>
      <c r="X18" s="84"/>
      <c r="Y18" s="84"/>
    </row>
  </sheetData>
  <sheetProtection/>
  <mergeCells count="15">
    <mergeCell ref="U16:Y18"/>
    <mergeCell ref="Q2:T2"/>
    <mergeCell ref="U2:V2"/>
    <mergeCell ref="W2:Y2"/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2010-03-22T18:25:07Z</dcterms:modified>
  <cp:category/>
  <cp:version/>
  <cp:contentType/>
  <cp:contentStatus/>
</cp:coreProperties>
</file>