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3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<sst xmlns="http://schemas.openxmlformats.org/spreadsheetml/2006/main" count="62" uniqueCount="40">
  <si>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</si>
  <si>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</si>
  <si>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</si>
  <si>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</si>
  <si>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</si>
  <si>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</si>
  <si>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</si>
  <si>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</si>
  <si>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</si>
  <si>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</si>
  <si>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</si>
  <si>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</si>
  <si>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</si>
  <si>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</si>
  <si>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</si>
  <si>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</si>
  <si>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</si>
  <si>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</si>
  <si>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</si>
  <si>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</si>
  <si>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</si>
  <si>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How To Train Your Dragon</t>
  </si>
  <si>
    <t>UIP</t>
  </si>
  <si>
    <t>27+1+16+3</t>
  </si>
  <si>
    <t>Alice in Wonderland</t>
  </si>
  <si>
    <t>Forum Hungary</t>
  </si>
  <si>
    <t>n/a</t>
  </si>
  <si>
    <t>The Men Who Stare at Goats</t>
  </si>
  <si>
    <t>Shutter Island</t>
  </si>
  <si>
    <t>Avatar</t>
  </si>
  <si>
    <t>InterCom</t>
  </si>
  <si>
    <t>31+17+2+1</t>
  </si>
  <si>
    <t>Edge of Darkness</t>
  </si>
  <si>
    <t>Palace Pictures</t>
  </si>
  <si>
    <t>Igazából apa (local)</t>
  </si>
  <si>
    <t>InerCom</t>
  </si>
  <si>
    <t>Legion</t>
  </si>
  <si>
    <t>Up In The Air</t>
  </si>
  <si>
    <t>The Hurt Locker</t>
  </si>
  <si>
    <t>Budapest Film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</si>
</sst>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€-2]\ #\ ##,000_);[Red]\([$€-2]\ #\ ##,000\)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4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0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39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 horizontal="center"/>
    </xf>
    <xf numFmtId="198" fontId="14" fillId="25" borderId="26" xfId="40" applyNumberFormat="1" applyFont="1" applyFill="1" applyBorder="1" applyAlignment="1">
      <alignment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9735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5351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25-28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MARCH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G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7.7109375" style="0" customWidth="1"/>
    <col min="4" max="4" width="11.421875" style="0" customWidth="1"/>
    <col min="5" max="5" width="15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6" t="s">
        <v>0</v>
      </c>
      <c r="D2" s="78" t="s">
        <v>1</v>
      </c>
      <c r="E2" s="78" t="s">
        <v>2</v>
      </c>
      <c r="F2" s="82" t="s">
        <v>3</v>
      </c>
      <c r="G2" s="82" t="s">
        <v>4</v>
      </c>
      <c r="H2" s="82" t="s">
        <v>5</v>
      </c>
      <c r="I2" s="81" t="s">
        <v>18</v>
      </c>
      <c r="J2" s="81"/>
      <c r="K2" s="81" t="s">
        <v>6</v>
      </c>
      <c r="L2" s="81"/>
      <c r="M2" s="81" t="s">
        <v>7</v>
      </c>
      <c r="N2" s="81"/>
      <c r="O2" s="81" t="s">
        <v>8</v>
      </c>
      <c r="P2" s="81"/>
      <c r="Q2" s="81" t="s">
        <v>9</v>
      </c>
      <c r="R2" s="81"/>
      <c r="S2" s="81"/>
      <c r="T2" s="81"/>
      <c r="U2" s="81" t="s">
        <v>10</v>
      </c>
      <c r="V2" s="81"/>
      <c r="W2" s="81" t="s">
        <v>11</v>
      </c>
      <c r="X2" s="81"/>
      <c r="Y2" s="86"/>
    </row>
    <row r="3" spans="1:25" ht="30" customHeight="1">
      <c r="A3" s="13"/>
      <c r="B3" s="14"/>
      <c r="C3" s="77"/>
      <c r="D3" s="79"/>
      <c r="E3" s="80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40262</v>
      </c>
      <c r="E4" s="58" t="s">
        <v>22</v>
      </c>
      <c r="F4" s="59" t="s">
        <v>23</v>
      </c>
      <c r="G4" s="59">
        <v>47</v>
      </c>
      <c r="H4" s="59">
        <v>1</v>
      </c>
      <c r="I4" s="60">
        <v>2393455</v>
      </c>
      <c r="J4" s="60">
        <v>1798</v>
      </c>
      <c r="K4" s="61">
        <v>4750960</v>
      </c>
      <c r="L4" s="61">
        <v>3605</v>
      </c>
      <c r="M4" s="61">
        <v>15400905</v>
      </c>
      <c r="N4" s="61">
        <v>11627</v>
      </c>
      <c r="O4" s="61">
        <v>11734430</v>
      </c>
      <c r="P4" s="61">
        <v>8796</v>
      </c>
      <c r="Q4" s="62">
        <f aca="true" t="shared" si="0" ref="Q4:R13">+I4+K4+M4+O4</f>
        <v>34279750</v>
      </c>
      <c r="R4" s="62">
        <f t="shared" si="0"/>
        <v>25826</v>
      </c>
      <c r="S4" s="63">
        <f aca="true" t="shared" si="1" ref="S4:S13">IF(Q4&lt;&gt;0,R4/G4,"")</f>
        <v>549.4893617021277</v>
      </c>
      <c r="T4" s="63">
        <f aca="true" t="shared" si="2" ref="T4:T13">IF(Q4&lt;&gt;0,Q4/R4,"")</f>
        <v>1327.3348563463176</v>
      </c>
      <c r="U4" s="64">
        <v>3576865</v>
      </c>
      <c r="V4" s="65">
        <f aca="true" t="shared" si="3" ref="V4:V13">IF(U4&lt;&gt;0,-(U4-Q4)/U4,"")</f>
        <v>8.583741628493108</v>
      </c>
      <c r="W4" s="48">
        <v>37856615</v>
      </c>
      <c r="X4" s="48">
        <v>28146</v>
      </c>
      <c r="Y4" s="50">
        <f aca="true" t="shared" si="4" ref="Y4:Y13">W4/X4</f>
        <v>1345.0087046116678</v>
      </c>
    </row>
    <row r="5" spans="1:25" ht="30" customHeight="1">
      <c r="A5" s="40">
        <v>2</v>
      </c>
      <c r="B5" s="41"/>
      <c r="C5" s="56" t="s">
        <v>24</v>
      </c>
      <c r="D5" s="57">
        <v>40241</v>
      </c>
      <c r="E5" s="58" t="s">
        <v>25</v>
      </c>
      <c r="F5" s="59">
        <v>46</v>
      </c>
      <c r="G5" s="59" t="s">
        <v>26</v>
      </c>
      <c r="H5" s="59">
        <v>4</v>
      </c>
      <c r="I5" s="61">
        <v>1603560</v>
      </c>
      <c r="J5" s="61">
        <v>1162</v>
      </c>
      <c r="K5" s="61">
        <v>3966115</v>
      </c>
      <c r="L5" s="61">
        <v>2944</v>
      </c>
      <c r="M5" s="61">
        <v>9228800</v>
      </c>
      <c r="N5" s="61">
        <v>6701</v>
      </c>
      <c r="O5" s="61">
        <v>5869210</v>
      </c>
      <c r="P5" s="61">
        <v>4183</v>
      </c>
      <c r="Q5" s="62">
        <f t="shared" si="0"/>
        <v>20667685</v>
      </c>
      <c r="R5" s="62">
        <f t="shared" si="0"/>
        <v>14990</v>
      </c>
      <c r="S5" s="63" t="e">
        <f t="shared" si="1"/>
        <v>#VALUE!</v>
      </c>
      <c r="T5" s="63">
        <f t="shared" si="2"/>
        <v>1378.7648432288192</v>
      </c>
      <c r="U5" s="64">
        <v>33988680</v>
      </c>
      <c r="V5" s="65">
        <f t="shared" si="3"/>
        <v>-0.39192445837849543</v>
      </c>
      <c r="W5" s="48">
        <v>269098290</v>
      </c>
      <c r="X5" s="48">
        <v>195097</v>
      </c>
      <c r="Y5" s="50">
        <f t="shared" si="4"/>
        <v>1379.3051148915667</v>
      </c>
    </row>
    <row r="6" spans="1:25" ht="30" customHeight="1">
      <c r="A6" s="40">
        <v>3</v>
      </c>
      <c r="B6" s="41"/>
      <c r="C6" s="56" t="s">
        <v>27</v>
      </c>
      <c r="D6" s="57">
        <v>40227</v>
      </c>
      <c r="E6" s="58" t="s">
        <v>25</v>
      </c>
      <c r="F6" s="59">
        <v>12</v>
      </c>
      <c r="G6" s="59" t="s">
        <v>26</v>
      </c>
      <c r="H6" s="59">
        <v>1</v>
      </c>
      <c r="I6" s="61">
        <v>1667480</v>
      </c>
      <c r="J6" s="61">
        <v>1444</v>
      </c>
      <c r="K6" s="61">
        <v>2352325</v>
      </c>
      <c r="L6" s="61">
        <v>1910</v>
      </c>
      <c r="M6" s="61">
        <v>4268755</v>
      </c>
      <c r="N6" s="61">
        <v>3438</v>
      </c>
      <c r="O6" s="61">
        <v>2607030</v>
      </c>
      <c r="P6" s="61">
        <v>2109</v>
      </c>
      <c r="Q6" s="62">
        <f t="shared" si="0"/>
        <v>10895590</v>
      </c>
      <c r="R6" s="62">
        <f t="shared" si="0"/>
        <v>8901</v>
      </c>
      <c r="S6" s="63" t="e">
        <f t="shared" si="1"/>
        <v>#VALUE!</v>
      </c>
      <c r="T6" s="63">
        <f t="shared" si="2"/>
        <v>1224.0860577463206</v>
      </c>
      <c r="U6" s="64">
        <v>0</v>
      </c>
      <c r="V6" s="65">
        <f t="shared" si="3"/>
      </c>
      <c r="W6" s="48">
        <v>10895590</v>
      </c>
      <c r="X6" s="48">
        <v>8901</v>
      </c>
      <c r="Y6" s="50">
        <f t="shared" si="4"/>
        <v>1224.0860577463206</v>
      </c>
    </row>
    <row r="7" spans="1:25" ht="30" customHeight="1">
      <c r="A7" s="40">
        <v>4</v>
      </c>
      <c r="B7" s="41"/>
      <c r="C7" s="66" t="s">
        <v>28</v>
      </c>
      <c r="D7" s="57">
        <v>40241</v>
      </c>
      <c r="E7" s="67" t="s">
        <v>22</v>
      </c>
      <c r="F7" s="68">
        <v>24</v>
      </c>
      <c r="G7" s="68">
        <v>24</v>
      </c>
      <c r="H7" s="68">
        <v>3</v>
      </c>
      <c r="I7" s="60">
        <v>1126730</v>
      </c>
      <c r="J7" s="60">
        <v>967</v>
      </c>
      <c r="K7" s="61">
        <v>1854065</v>
      </c>
      <c r="L7" s="61">
        <v>1555</v>
      </c>
      <c r="M7" s="61">
        <v>3829540</v>
      </c>
      <c r="N7" s="61">
        <v>3173</v>
      </c>
      <c r="O7" s="61">
        <v>2117905</v>
      </c>
      <c r="P7" s="61">
        <v>1753</v>
      </c>
      <c r="Q7" s="62">
        <f t="shared" si="0"/>
        <v>8928240</v>
      </c>
      <c r="R7" s="62">
        <f t="shared" si="0"/>
        <v>7448</v>
      </c>
      <c r="S7" s="63">
        <f t="shared" si="1"/>
        <v>310.3333333333333</v>
      </c>
      <c r="T7" s="63">
        <f t="shared" si="2"/>
        <v>1198.7432867883995</v>
      </c>
      <c r="U7" s="64">
        <v>12608630</v>
      </c>
      <c r="V7" s="65">
        <f t="shared" si="3"/>
        <v>-0.29189451986456894</v>
      </c>
      <c r="W7" s="48">
        <v>116623945</v>
      </c>
      <c r="X7" s="48">
        <v>99741</v>
      </c>
      <c r="Y7" s="50">
        <f t="shared" si="4"/>
        <v>1169.2678537411896</v>
      </c>
    </row>
    <row r="8" spans="1:25" ht="30" customHeight="1">
      <c r="A8" s="40">
        <v>5</v>
      </c>
      <c r="B8" s="41"/>
      <c r="C8" s="69" t="s">
        <v>29</v>
      </c>
      <c r="D8" s="57">
        <v>40164</v>
      </c>
      <c r="E8" s="58" t="s">
        <v>30</v>
      </c>
      <c r="F8" s="59" t="s">
        <v>31</v>
      </c>
      <c r="G8" s="59" t="s">
        <v>26</v>
      </c>
      <c r="H8" s="59">
        <v>15</v>
      </c>
      <c r="I8" s="70">
        <v>963290</v>
      </c>
      <c r="J8" s="70">
        <v>570</v>
      </c>
      <c r="K8" s="70">
        <v>1771290</v>
      </c>
      <c r="L8" s="70">
        <v>1147</v>
      </c>
      <c r="M8" s="70">
        <v>3059390</v>
      </c>
      <c r="N8" s="70">
        <v>2064</v>
      </c>
      <c r="O8" s="70">
        <v>2416170</v>
      </c>
      <c r="P8" s="70">
        <v>1501</v>
      </c>
      <c r="Q8" s="62">
        <f t="shared" si="0"/>
        <v>8210140</v>
      </c>
      <c r="R8" s="62">
        <f t="shared" si="0"/>
        <v>5282</v>
      </c>
      <c r="S8" s="63" t="e">
        <f t="shared" si="1"/>
        <v>#VALUE!</v>
      </c>
      <c r="T8" s="63">
        <f t="shared" si="2"/>
        <v>1554.361984096933</v>
      </c>
      <c r="U8" s="64">
        <v>15850100</v>
      </c>
      <c r="V8" s="65">
        <f t="shared" si="3"/>
        <v>-0.482013362691718</v>
      </c>
      <c r="W8" s="51">
        <v>1583019870</v>
      </c>
      <c r="X8" s="51">
        <v>1095207</v>
      </c>
      <c r="Y8" s="50">
        <f t="shared" si="4"/>
        <v>1445.4070052510622</v>
      </c>
    </row>
    <row r="9" spans="1:25" ht="30" customHeight="1">
      <c r="A9" s="40">
        <v>6</v>
      </c>
      <c r="B9" s="41"/>
      <c r="C9" s="56" t="s">
        <v>32</v>
      </c>
      <c r="D9" s="57">
        <v>40255</v>
      </c>
      <c r="E9" s="58" t="s">
        <v>33</v>
      </c>
      <c r="F9" s="59">
        <v>20</v>
      </c>
      <c r="G9" s="59" t="s">
        <v>26</v>
      </c>
      <c r="H9" s="59">
        <v>2</v>
      </c>
      <c r="I9" s="61">
        <v>712885</v>
      </c>
      <c r="J9" s="61">
        <v>577</v>
      </c>
      <c r="K9" s="61">
        <v>1280945</v>
      </c>
      <c r="L9" s="61">
        <v>1029</v>
      </c>
      <c r="M9" s="61">
        <v>2806380</v>
      </c>
      <c r="N9" s="61">
        <v>2294</v>
      </c>
      <c r="O9" s="61">
        <v>1778545</v>
      </c>
      <c r="P9" s="61">
        <v>1441</v>
      </c>
      <c r="Q9" s="62">
        <f t="shared" si="0"/>
        <v>6578755</v>
      </c>
      <c r="R9" s="62">
        <f t="shared" si="0"/>
        <v>5341</v>
      </c>
      <c r="S9" s="63" t="e">
        <f t="shared" si="1"/>
        <v>#VALUE!</v>
      </c>
      <c r="T9" s="63">
        <f t="shared" si="2"/>
        <v>1231.7459277288897</v>
      </c>
      <c r="U9" s="64">
        <v>10372920</v>
      </c>
      <c r="V9" s="65">
        <f t="shared" si="3"/>
        <v>-0.36577598207640666</v>
      </c>
      <c r="W9" s="48">
        <v>19782715</v>
      </c>
      <c r="X9" s="48">
        <v>16361</v>
      </c>
      <c r="Y9" s="50">
        <f t="shared" si="4"/>
        <v>1209.1385000916814</v>
      </c>
    </row>
    <row r="10" spans="1:25" ht="30" customHeight="1">
      <c r="A10" s="40">
        <v>7</v>
      </c>
      <c r="B10" s="41"/>
      <c r="C10" s="69" t="s">
        <v>34</v>
      </c>
      <c r="D10" s="57">
        <v>40255</v>
      </c>
      <c r="E10" s="58" t="s">
        <v>35</v>
      </c>
      <c r="F10" s="59">
        <v>30</v>
      </c>
      <c r="G10" s="59" t="s">
        <v>26</v>
      </c>
      <c r="H10" s="59">
        <v>2</v>
      </c>
      <c r="I10" s="71">
        <v>495715</v>
      </c>
      <c r="J10" s="71">
        <v>540</v>
      </c>
      <c r="K10" s="70">
        <v>1263330</v>
      </c>
      <c r="L10" s="70">
        <v>1214</v>
      </c>
      <c r="M10" s="70">
        <v>2764190</v>
      </c>
      <c r="N10" s="70">
        <v>2462</v>
      </c>
      <c r="O10" s="70">
        <v>1293060</v>
      </c>
      <c r="P10" s="70">
        <v>1127</v>
      </c>
      <c r="Q10" s="62">
        <f t="shared" si="0"/>
        <v>5816295</v>
      </c>
      <c r="R10" s="62">
        <f t="shared" si="0"/>
        <v>5343</v>
      </c>
      <c r="S10" s="63" t="e">
        <f t="shared" si="1"/>
        <v>#VALUE!</v>
      </c>
      <c r="T10" s="63">
        <f t="shared" si="2"/>
        <v>1088.5822571588994</v>
      </c>
      <c r="U10" s="64">
        <v>8284675</v>
      </c>
      <c r="V10" s="65">
        <f t="shared" si="3"/>
        <v>-0.2979453026220099</v>
      </c>
      <c r="W10" s="51">
        <v>16465395</v>
      </c>
      <c r="X10" s="51">
        <v>15744</v>
      </c>
      <c r="Y10" s="50">
        <f t="shared" si="4"/>
        <v>1045.8203125</v>
      </c>
    </row>
    <row r="11" spans="1:25" ht="30" customHeight="1">
      <c r="A11" s="40">
        <v>8</v>
      </c>
      <c r="B11" s="41"/>
      <c r="C11" s="69" t="s">
        <v>36</v>
      </c>
      <c r="D11" s="57">
        <v>40255</v>
      </c>
      <c r="E11" s="58" t="s">
        <v>30</v>
      </c>
      <c r="F11" s="59">
        <v>18</v>
      </c>
      <c r="G11" s="59" t="s">
        <v>26</v>
      </c>
      <c r="H11" s="59">
        <v>2</v>
      </c>
      <c r="I11" s="71">
        <v>380235</v>
      </c>
      <c r="J11" s="71">
        <v>316</v>
      </c>
      <c r="K11" s="70">
        <v>836485</v>
      </c>
      <c r="L11" s="70">
        <v>701</v>
      </c>
      <c r="M11" s="70">
        <v>1663335</v>
      </c>
      <c r="N11" s="70">
        <v>1384</v>
      </c>
      <c r="O11" s="70">
        <v>952535</v>
      </c>
      <c r="P11" s="70">
        <v>788</v>
      </c>
      <c r="Q11" s="62">
        <f t="shared" si="0"/>
        <v>3832590</v>
      </c>
      <c r="R11" s="62">
        <f t="shared" si="0"/>
        <v>3189</v>
      </c>
      <c r="S11" s="63" t="e">
        <f t="shared" si="1"/>
        <v>#VALUE!</v>
      </c>
      <c r="T11" s="63">
        <f t="shared" si="2"/>
        <v>1201.815616180621</v>
      </c>
      <c r="U11" s="64">
        <v>7308860</v>
      </c>
      <c r="V11" s="65">
        <f t="shared" si="3"/>
        <v>-0.4756241055376625</v>
      </c>
      <c r="W11" s="51">
        <v>13225470</v>
      </c>
      <c r="X11" s="51">
        <v>11231</v>
      </c>
      <c r="Y11" s="50">
        <f t="shared" si="4"/>
        <v>1177.5861454901612</v>
      </c>
    </row>
    <row r="12" spans="1:25" ht="30" customHeight="1">
      <c r="A12" s="40">
        <v>9</v>
      </c>
      <c r="B12" s="41"/>
      <c r="C12" s="56" t="s">
        <v>37</v>
      </c>
      <c r="D12" s="57">
        <v>40227</v>
      </c>
      <c r="E12" s="58" t="s">
        <v>22</v>
      </c>
      <c r="F12" s="59">
        <v>16</v>
      </c>
      <c r="G12" s="59">
        <v>16</v>
      </c>
      <c r="H12" s="59">
        <v>6</v>
      </c>
      <c r="I12" s="60">
        <v>266520</v>
      </c>
      <c r="J12" s="60">
        <v>221</v>
      </c>
      <c r="K12" s="61">
        <v>519850</v>
      </c>
      <c r="L12" s="61">
        <v>429</v>
      </c>
      <c r="M12" s="61">
        <v>987790</v>
      </c>
      <c r="N12" s="61">
        <v>792</v>
      </c>
      <c r="O12" s="61">
        <v>558530</v>
      </c>
      <c r="P12" s="61">
        <v>468</v>
      </c>
      <c r="Q12" s="62">
        <f t="shared" si="0"/>
        <v>2332690</v>
      </c>
      <c r="R12" s="62">
        <f t="shared" si="0"/>
        <v>1910</v>
      </c>
      <c r="S12" s="63">
        <f t="shared" si="1"/>
        <v>119.375</v>
      </c>
      <c r="T12" s="63">
        <f t="shared" si="2"/>
        <v>1221.303664921466</v>
      </c>
      <c r="U12" s="64">
        <v>3405930</v>
      </c>
      <c r="V12" s="65">
        <f t="shared" si="3"/>
        <v>-0.3151092359502397</v>
      </c>
      <c r="W12" s="48">
        <v>71299380</v>
      </c>
      <c r="X12" s="48">
        <v>59310</v>
      </c>
      <c r="Y12" s="50">
        <f t="shared" si="4"/>
        <v>1202.147698533131</v>
      </c>
    </row>
    <row r="13" spans="1:25" ht="30" customHeight="1">
      <c r="A13" s="40">
        <v>10</v>
      </c>
      <c r="B13" s="41"/>
      <c r="C13" s="69" t="s">
        <v>38</v>
      </c>
      <c r="D13" s="57">
        <v>40227</v>
      </c>
      <c r="E13" s="58" t="s">
        <v>39</v>
      </c>
      <c r="F13" s="59">
        <v>4</v>
      </c>
      <c r="G13" s="59" t="s">
        <v>26</v>
      </c>
      <c r="H13" s="59">
        <v>6</v>
      </c>
      <c r="I13" s="72">
        <v>188960</v>
      </c>
      <c r="J13" s="72">
        <v>152</v>
      </c>
      <c r="K13" s="72">
        <v>400880</v>
      </c>
      <c r="L13" s="72">
        <v>313</v>
      </c>
      <c r="M13" s="72">
        <v>855930</v>
      </c>
      <c r="N13" s="72">
        <v>678</v>
      </c>
      <c r="O13" s="72">
        <v>450480</v>
      </c>
      <c r="P13" s="72">
        <v>357</v>
      </c>
      <c r="Q13" s="62">
        <f t="shared" si="0"/>
        <v>1896250</v>
      </c>
      <c r="R13" s="62">
        <f t="shared" si="0"/>
        <v>1500</v>
      </c>
      <c r="S13" s="63" t="e">
        <f t="shared" si="1"/>
        <v>#VALUE!</v>
      </c>
      <c r="T13" s="63">
        <f t="shared" si="2"/>
        <v>1264.1666666666667</v>
      </c>
      <c r="U13" s="64">
        <v>2524230</v>
      </c>
      <c r="V13" s="65">
        <f t="shared" si="3"/>
        <v>-0.24878081632814758</v>
      </c>
      <c r="W13" s="48">
        <v>26192505</v>
      </c>
      <c r="X13" s="48">
        <v>21398</v>
      </c>
      <c r="Y13" s="50">
        <f t="shared" si="4"/>
        <v>1224.0632302084307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73" t="s">
        <v>17</v>
      </c>
      <c r="C15" s="74"/>
      <c r="D15" s="74"/>
      <c r="E15" s="75"/>
      <c r="F15" s="23"/>
      <c r="G15" s="23">
        <f>SUM(G4:G14)</f>
        <v>87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103437985</v>
      </c>
      <c r="R15" s="27">
        <f>SUM(R4:R14)</f>
        <v>79730</v>
      </c>
      <c r="S15" s="28">
        <f>R15/G15</f>
        <v>916.4367816091954</v>
      </c>
      <c r="T15" s="49">
        <f>Q15/R15</f>
        <v>1297.3533801580334</v>
      </c>
      <c r="U15" s="39">
        <v>102093390</v>
      </c>
      <c r="V15" s="38">
        <f>IF(U15&lt;&gt;0,-(U15-Q15)/U15,"")</f>
        <v>0.013170245399824611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4" t="s">
        <v>19</v>
      </c>
      <c r="V16" s="84"/>
      <c r="W16" s="84"/>
      <c r="X16" s="84"/>
      <c r="Y16" s="8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5"/>
      <c r="V17" s="85"/>
      <c r="W17" s="85"/>
      <c r="X17" s="85"/>
      <c r="Y17" s="8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5"/>
      <c r="V18" s="85"/>
      <c r="W18" s="85"/>
      <c r="X18" s="85"/>
      <c r="Y18" s="85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2010-03-30T06:43:08Z</dcterms:modified>
  <cp:category/>
  <cp:version/>
  <cp:contentType/>
  <cp:contentStatus/>
</cp:coreProperties>
</file>