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5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<sst xmlns="http://schemas.openxmlformats.org/spreadsheetml/2006/main" count="62" uniqueCount="37">
  <si>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</si>
  <si>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</si>
  <si>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</si>
  <si>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</si>
  <si>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</si>
  <si>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</si>
  <si>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</si>
  <si>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</si>
  <si>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</si>
  <si>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</si>
  <si>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</si>
  <si>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</si>
  <si>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</si>
  <si>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</si>
  <si>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</si>
  <si>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</si>
  <si>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</si>
  <si>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</si>
  <si>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</si>
  <si>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</si>
  <si>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</si>
  <si>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Toy Story 3</t>
  </si>
  <si>
    <t>Forum Hungary</t>
  </si>
  <si>
    <t>n/a</t>
  </si>
  <si>
    <t>Sex and the City 2</t>
  </si>
  <si>
    <t>InterCom</t>
  </si>
  <si>
    <t>Prince of Persia: The Sands of Time</t>
  </si>
  <si>
    <t>Marmaduke</t>
  </si>
  <si>
    <t>The Back-up Plan</t>
  </si>
  <si>
    <t>Kick/Ass</t>
  </si>
  <si>
    <t>A Nightmare on Elm Street</t>
  </si>
  <si>
    <t>She's Out of My League</t>
  </si>
  <si>
    <t>UIP</t>
  </si>
  <si>
    <t>20+1</t>
  </si>
  <si>
    <t>Green Zone</t>
  </si>
  <si>
    <t>Nanny McPhee and the Big Bang</t>
  </si>
  <si>
    <t>24+1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</si>
</sst>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974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590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17-20 JUNE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F1">
      <selection activeCell="H1" sqref="H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7.57421875" style="0" customWidth="1"/>
    <col min="4" max="4" width="13.140625" style="0" customWidth="1"/>
    <col min="5" max="5" width="16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2" t="s">
        <v>0</v>
      </c>
      <c r="D2" s="74" t="s">
        <v>1</v>
      </c>
      <c r="E2" s="74" t="s">
        <v>2</v>
      </c>
      <c r="F2" s="78" t="s">
        <v>3</v>
      </c>
      <c r="G2" s="78" t="s">
        <v>4</v>
      </c>
      <c r="H2" s="78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2"/>
    </row>
    <row r="3" spans="1:25" ht="30" customHeight="1">
      <c r="A3" s="13"/>
      <c r="B3" s="14"/>
      <c r="C3" s="73"/>
      <c r="D3" s="75"/>
      <c r="E3" s="76"/>
      <c r="F3" s="79"/>
      <c r="G3" s="79"/>
      <c r="H3" s="7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5"/>
      <c r="C4" s="56" t="s">
        <v>21</v>
      </c>
      <c r="D4" s="57">
        <v>40346</v>
      </c>
      <c r="E4" s="58" t="s">
        <v>22</v>
      </c>
      <c r="F4" s="59">
        <v>41</v>
      </c>
      <c r="G4" s="59" t="s">
        <v>23</v>
      </c>
      <c r="H4" s="59">
        <v>1</v>
      </c>
      <c r="I4" s="60">
        <v>8789520</v>
      </c>
      <c r="J4" s="60">
        <v>6603</v>
      </c>
      <c r="K4" s="60">
        <v>9502415</v>
      </c>
      <c r="L4" s="60">
        <v>7139</v>
      </c>
      <c r="M4" s="60">
        <v>18839580</v>
      </c>
      <c r="N4" s="60">
        <v>14134</v>
      </c>
      <c r="O4" s="60">
        <v>22228555</v>
      </c>
      <c r="P4" s="60">
        <v>16786</v>
      </c>
      <c r="Q4" s="61">
        <f aca="true" t="shared" si="0" ref="Q4:R9">+I4+K4+M4+O4</f>
        <v>59360070</v>
      </c>
      <c r="R4" s="61">
        <f t="shared" si="0"/>
        <v>44662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1329.0956517845148</v>
      </c>
      <c r="U4" s="63">
        <v>0</v>
      </c>
      <c r="V4" s="64">
        <f aca="true" t="shared" si="3" ref="V4:V13">IF(U4&lt;&gt;0,-(U4-Q4)/U4,"")</f>
      </c>
      <c r="W4" s="48">
        <v>59360070</v>
      </c>
      <c r="X4" s="48">
        <v>44662</v>
      </c>
      <c r="Y4" s="50">
        <f aca="true" t="shared" si="4" ref="Y4:Y13">W4/X4</f>
        <v>1329.0956517845148</v>
      </c>
    </row>
    <row r="5" spans="1:25" ht="30" customHeight="1">
      <c r="A5" s="40">
        <v>2</v>
      </c>
      <c r="B5" s="55"/>
      <c r="C5" s="56" t="s">
        <v>24</v>
      </c>
      <c r="D5" s="57">
        <v>40325</v>
      </c>
      <c r="E5" s="58" t="s">
        <v>25</v>
      </c>
      <c r="F5" s="59">
        <v>35</v>
      </c>
      <c r="G5" s="59" t="s">
        <v>23</v>
      </c>
      <c r="H5" s="59">
        <v>4</v>
      </c>
      <c r="I5" s="65">
        <v>3236755</v>
      </c>
      <c r="J5" s="65">
        <v>2924</v>
      </c>
      <c r="K5" s="65">
        <v>3984230</v>
      </c>
      <c r="L5" s="65">
        <v>3461</v>
      </c>
      <c r="M5" s="65">
        <v>5552765</v>
      </c>
      <c r="N5" s="65">
        <v>4709</v>
      </c>
      <c r="O5" s="65">
        <v>4541665</v>
      </c>
      <c r="P5" s="65">
        <v>3873</v>
      </c>
      <c r="Q5" s="61">
        <f t="shared" si="0"/>
        <v>17315415</v>
      </c>
      <c r="R5" s="61">
        <f t="shared" si="0"/>
        <v>14967</v>
      </c>
      <c r="S5" s="62" t="e">
        <f t="shared" si="1"/>
        <v>#VALUE!</v>
      </c>
      <c r="T5" s="62">
        <f t="shared" si="2"/>
        <v>1156.906193625977</v>
      </c>
      <c r="U5" s="63">
        <v>18538555</v>
      </c>
      <c r="V5" s="64">
        <f t="shared" si="3"/>
        <v>-0.06597817359551486</v>
      </c>
      <c r="W5" s="66">
        <v>214147870</v>
      </c>
      <c r="X5" s="66">
        <v>189570</v>
      </c>
      <c r="Y5" s="50">
        <f t="shared" si="4"/>
        <v>1129.6506303740043</v>
      </c>
    </row>
    <row r="6" spans="1:25" ht="30" customHeight="1">
      <c r="A6" s="40">
        <v>3</v>
      </c>
      <c r="B6" s="41"/>
      <c r="C6" s="56" t="s">
        <v>26</v>
      </c>
      <c r="D6" s="57">
        <v>40318</v>
      </c>
      <c r="E6" s="58" t="s">
        <v>22</v>
      </c>
      <c r="F6" s="59">
        <v>41</v>
      </c>
      <c r="G6" s="59" t="s">
        <v>23</v>
      </c>
      <c r="H6" s="59">
        <v>5</v>
      </c>
      <c r="I6" s="60">
        <v>1673070</v>
      </c>
      <c r="J6" s="60">
        <v>1582</v>
      </c>
      <c r="K6" s="60">
        <v>2636210</v>
      </c>
      <c r="L6" s="60">
        <v>2324</v>
      </c>
      <c r="M6" s="60">
        <v>4526335</v>
      </c>
      <c r="N6" s="60">
        <v>3936</v>
      </c>
      <c r="O6" s="60">
        <v>4312550</v>
      </c>
      <c r="P6" s="60">
        <v>3780</v>
      </c>
      <c r="Q6" s="61">
        <f t="shared" si="0"/>
        <v>13148165</v>
      </c>
      <c r="R6" s="61">
        <f t="shared" si="0"/>
        <v>11622</v>
      </c>
      <c r="S6" s="62" t="e">
        <f t="shared" si="1"/>
        <v>#VALUE!</v>
      </c>
      <c r="T6" s="62">
        <f t="shared" si="2"/>
        <v>1131.3168989846843</v>
      </c>
      <c r="U6" s="63">
        <v>11621575</v>
      </c>
      <c r="V6" s="64">
        <f t="shared" si="3"/>
        <v>0.13135827114655285</v>
      </c>
      <c r="W6" s="48">
        <v>200446190</v>
      </c>
      <c r="X6" s="48">
        <v>182404</v>
      </c>
      <c r="Y6" s="50">
        <f t="shared" si="4"/>
        <v>1098.9133461985482</v>
      </c>
    </row>
    <row r="7" spans="1:25" ht="30" customHeight="1">
      <c r="A7" s="40">
        <v>4</v>
      </c>
      <c r="B7" s="55"/>
      <c r="C7" s="56" t="s">
        <v>27</v>
      </c>
      <c r="D7" s="57">
        <v>40339</v>
      </c>
      <c r="E7" s="58" t="s">
        <v>25</v>
      </c>
      <c r="F7" s="59">
        <v>22</v>
      </c>
      <c r="G7" s="59" t="s">
        <v>23</v>
      </c>
      <c r="H7" s="59">
        <v>2</v>
      </c>
      <c r="I7" s="65">
        <v>2004400</v>
      </c>
      <c r="J7" s="65">
        <v>1904</v>
      </c>
      <c r="K7" s="65">
        <v>2246700</v>
      </c>
      <c r="L7" s="65">
        <v>2130</v>
      </c>
      <c r="M7" s="65">
        <v>3762660</v>
      </c>
      <c r="N7" s="65">
        <v>3483</v>
      </c>
      <c r="O7" s="65">
        <v>4477470</v>
      </c>
      <c r="P7" s="65">
        <v>4151</v>
      </c>
      <c r="Q7" s="61">
        <f t="shared" si="0"/>
        <v>12491230</v>
      </c>
      <c r="R7" s="61">
        <f t="shared" si="0"/>
        <v>11668</v>
      </c>
      <c r="S7" s="62" t="e">
        <f t="shared" si="1"/>
        <v>#VALUE!</v>
      </c>
      <c r="T7" s="62">
        <f t="shared" si="2"/>
        <v>1070.5545080562222</v>
      </c>
      <c r="U7" s="63">
        <v>7099180</v>
      </c>
      <c r="V7" s="64">
        <f t="shared" si="3"/>
        <v>0.7595313824976969</v>
      </c>
      <c r="W7" s="66">
        <v>26202450</v>
      </c>
      <c r="X7" s="66">
        <v>25207</v>
      </c>
      <c r="Y7" s="50">
        <f t="shared" si="4"/>
        <v>1039.4910144007617</v>
      </c>
    </row>
    <row r="8" spans="1:25" ht="30" customHeight="1">
      <c r="A8" s="40">
        <v>5</v>
      </c>
      <c r="B8" s="55"/>
      <c r="C8" s="67" t="s">
        <v>28</v>
      </c>
      <c r="D8" s="57">
        <v>40339</v>
      </c>
      <c r="E8" s="58" t="s">
        <v>25</v>
      </c>
      <c r="F8" s="59">
        <v>24</v>
      </c>
      <c r="G8" s="59" t="s">
        <v>23</v>
      </c>
      <c r="H8" s="59">
        <v>2</v>
      </c>
      <c r="I8" s="65">
        <v>1766600</v>
      </c>
      <c r="J8" s="65">
        <v>1550</v>
      </c>
      <c r="K8" s="65">
        <v>2551640</v>
      </c>
      <c r="L8" s="65">
        <v>2140</v>
      </c>
      <c r="M8" s="65">
        <v>3732140</v>
      </c>
      <c r="N8" s="65">
        <v>3120</v>
      </c>
      <c r="O8" s="65">
        <v>3224705</v>
      </c>
      <c r="P8" s="65">
        <v>2707</v>
      </c>
      <c r="Q8" s="61">
        <f t="shared" si="0"/>
        <v>11275085</v>
      </c>
      <c r="R8" s="61">
        <f t="shared" si="0"/>
        <v>9517</v>
      </c>
      <c r="S8" s="62" t="e">
        <f t="shared" si="1"/>
        <v>#VALUE!</v>
      </c>
      <c r="T8" s="62">
        <f t="shared" si="2"/>
        <v>1184.7310076704844</v>
      </c>
      <c r="U8" s="63">
        <v>9126700</v>
      </c>
      <c r="V8" s="64">
        <f t="shared" si="3"/>
        <v>0.2353955975325145</v>
      </c>
      <c r="W8" s="66">
        <v>26379550</v>
      </c>
      <c r="X8" s="66">
        <v>23039</v>
      </c>
      <c r="Y8" s="50">
        <f t="shared" si="4"/>
        <v>1144.9954425105257</v>
      </c>
    </row>
    <row r="9" spans="1:25" ht="30" customHeight="1">
      <c r="A9" s="40">
        <v>6</v>
      </c>
      <c r="B9" s="55"/>
      <c r="C9" s="67" t="s">
        <v>29</v>
      </c>
      <c r="D9" s="57">
        <v>40346</v>
      </c>
      <c r="E9" s="58" t="s">
        <v>25</v>
      </c>
      <c r="F9" s="59">
        <v>17</v>
      </c>
      <c r="G9" s="59" t="s">
        <v>23</v>
      </c>
      <c r="H9" s="59">
        <v>1</v>
      </c>
      <c r="I9" s="65">
        <v>942220</v>
      </c>
      <c r="J9" s="65">
        <v>857</v>
      </c>
      <c r="K9" s="65">
        <v>1320550</v>
      </c>
      <c r="L9" s="65">
        <v>1148</v>
      </c>
      <c r="M9" s="65">
        <v>1633555</v>
      </c>
      <c r="N9" s="65">
        <v>1379</v>
      </c>
      <c r="O9" s="65">
        <v>1539535</v>
      </c>
      <c r="P9" s="65">
        <v>1327</v>
      </c>
      <c r="Q9" s="61">
        <f t="shared" si="0"/>
        <v>5435860</v>
      </c>
      <c r="R9" s="61">
        <f t="shared" si="0"/>
        <v>4711</v>
      </c>
      <c r="S9" s="62" t="e">
        <f t="shared" si="1"/>
        <v>#VALUE!</v>
      </c>
      <c r="T9" s="62">
        <f t="shared" si="2"/>
        <v>1153.8654213542773</v>
      </c>
      <c r="U9" s="63">
        <v>0</v>
      </c>
      <c r="V9" s="64">
        <f t="shared" si="3"/>
      </c>
      <c r="W9" s="66">
        <v>5435860</v>
      </c>
      <c r="X9" s="66">
        <v>4711</v>
      </c>
      <c r="Y9" s="50">
        <f t="shared" si="4"/>
        <v>1153.8654213542773</v>
      </c>
    </row>
    <row r="10" spans="1:25" ht="30" customHeight="1">
      <c r="A10" s="40">
        <v>7</v>
      </c>
      <c r="B10" s="55"/>
      <c r="C10" s="56" t="s">
        <v>30</v>
      </c>
      <c r="D10" s="57">
        <v>40339</v>
      </c>
      <c r="E10" s="58" t="s">
        <v>25</v>
      </c>
      <c r="F10" s="59">
        <v>15</v>
      </c>
      <c r="G10" s="59" t="s">
        <v>23</v>
      </c>
      <c r="H10" s="59">
        <v>2</v>
      </c>
      <c r="I10" s="65">
        <v>924150</v>
      </c>
      <c r="J10" s="65">
        <v>840</v>
      </c>
      <c r="K10" s="65">
        <v>1212765</v>
      </c>
      <c r="L10" s="65">
        <v>1069</v>
      </c>
      <c r="M10" s="65">
        <v>1674790</v>
      </c>
      <c r="N10" s="65">
        <v>1435</v>
      </c>
      <c r="O10" s="65">
        <v>1423070</v>
      </c>
      <c r="P10" s="65">
        <v>1242</v>
      </c>
      <c r="Q10" s="61">
        <f aca="true" t="shared" si="5" ref="Q10:R13">+I10+K10+M10+O10</f>
        <v>5234775</v>
      </c>
      <c r="R10" s="61">
        <f t="shared" si="5"/>
        <v>4586</v>
      </c>
      <c r="S10" s="62" t="e">
        <f t="shared" si="1"/>
        <v>#VALUE!</v>
      </c>
      <c r="T10" s="62">
        <f t="shared" si="2"/>
        <v>1141.468600087222</v>
      </c>
      <c r="U10" s="63">
        <v>6032110</v>
      </c>
      <c r="V10" s="64">
        <f t="shared" si="3"/>
        <v>-0.13218177387348706</v>
      </c>
      <c r="W10" s="66">
        <v>15576180</v>
      </c>
      <c r="X10" s="66">
        <v>14048</v>
      </c>
      <c r="Y10" s="50">
        <f t="shared" si="4"/>
        <v>1108.7827448747153</v>
      </c>
    </row>
    <row r="11" spans="1:25" ht="30" customHeight="1">
      <c r="A11" s="40">
        <v>8</v>
      </c>
      <c r="B11" s="55"/>
      <c r="C11" s="56" t="s">
        <v>31</v>
      </c>
      <c r="D11" s="57">
        <v>40318</v>
      </c>
      <c r="E11" s="58" t="s">
        <v>32</v>
      </c>
      <c r="F11" s="59" t="s">
        <v>33</v>
      </c>
      <c r="G11" s="59">
        <v>19</v>
      </c>
      <c r="H11" s="59">
        <v>5</v>
      </c>
      <c r="I11" s="68">
        <v>701600</v>
      </c>
      <c r="J11" s="68">
        <v>638</v>
      </c>
      <c r="K11" s="60">
        <v>991500</v>
      </c>
      <c r="L11" s="60">
        <v>865</v>
      </c>
      <c r="M11" s="60">
        <v>1534630</v>
      </c>
      <c r="N11" s="60">
        <v>1337</v>
      </c>
      <c r="O11" s="60">
        <v>1269370</v>
      </c>
      <c r="P11" s="60">
        <v>1106</v>
      </c>
      <c r="Q11" s="61">
        <f t="shared" si="5"/>
        <v>4497100</v>
      </c>
      <c r="R11" s="61">
        <f t="shared" si="5"/>
        <v>3946</v>
      </c>
      <c r="S11" s="62">
        <f t="shared" si="1"/>
        <v>207.68421052631578</v>
      </c>
      <c r="T11" s="62">
        <f t="shared" si="2"/>
        <v>1139.660415610745</v>
      </c>
      <c r="U11" s="63">
        <v>3635960</v>
      </c>
      <c r="V11" s="64">
        <f t="shared" si="3"/>
        <v>0.23683978921660304</v>
      </c>
      <c r="W11" s="48">
        <v>56105885</v>
      </c>
      <c r="X11" s="48">
        <v>49290</v>
      </c>
      <c r="Y11" s="50">
        <f t="shared" si="4"/>
        <v>1138.281294380199</v>
      </c>
    </row>
    <row r="12" spans="1:25" ht="30" customHeight="1">
      <c r="A12" s="40">
        <v>9</v>
      </c>
      <c r="B12" s="55"/>
      <c r="C12" s="56" t="s">
        <v>34</v>
      </c>
      <c r="D12" s="57">
        <v>40332</v>
      </c>
      <c r="E12" s="58" t="s">
        <v>32</v>
      </c>
      <c r="F12" s="59">
        <v>16</v>
      </c>
      <c r="G12" s="59">
        <v>16</v>
      </c>
      <c r="H12" s="59">
        <v>3</v>
      </c>
      <c r="I12" s="68">
        <v>529360</v>
      </c>
      <c r="J12" s="68">
        <v>427</v>
      </c>
      <c r="K12" s="60">
        <v>927910</v>
      </c>
      <c r="L12" s="60">
        <v>736</v>
      </c>
      <c r="M12" s="60">
        <v>1326135</v>
      </c>
      <c r="N12" s="60">
        <v>1053</v>
      </c>
      <c r="O12" s="60">
        <v>1159560</v>
      </c>
      <c r="P12" s="60">
        <v>927</v>
      </c>
      <c r="Q12" s="61">
        <f t="shared" si="5"/>
        <v>3942965</v>
      </c>
      <c r="R12" s="61">
        <f t="shared" si="5"/>
        <v>3143</v>
      </c>
      <c r="S12" s="62">
        <f t="shared" si="1"/>
        <v>196.4375</v>
      </c>
      <c r="T12" s="62">
        <f t="shared" si="2"/>
        <v>1254.522748965956</v>
      </c>
      <c r="U12" s="63">
        <v>4084030</v>
      </c>
      <c r="V12" s="64">
        <f t="shared" si="3"/>
        <v>-0.034540637556531174</v>
      </c>
      <c r="W12" s="48">
        <v>23898775</v>
      </c>
      <c r="X12" s="48">
        <v>19845</v>
      </c>
      <c r="Y12" s="50">
        <f t="shared" si="4"/>
        <v>1204.2718568909045</v>
      </c>
    </row>
    <row r="13" spans="1:25" ht="30" customHeight="1">
      <c r="A13" s="40">
        <v>10</v>
      </c>
      <c r="B13" s="55"/>
      <c r="C13" s="67" t="s">
        <v>35</v>
      </c>
      <c r="D13" s="57">
        <v>40325</v>
      </c>
      <c r="E13" s="58" t="s">
        <v>32</v>
      </c>
      <c r="F13" s="59" t="s">
        <v>36</v>
      </c>
      <c r="G13" s="59">
        <v>25</v>
      </c>
      <c r="H13" s="59">
        <v>4</v>
      </c>
      <c r="I13" s="68">
        <v>644490</v>
      </c>
      <c r="J13" s="68">
        <v>641</v>
      </c>
      <c r="K13" s="60">
        <v>511420</v>
      </c>
      <c r="L13" s="60">
        <v>487</v>
      </c>
      <c r="M13" s="60">
        <v>825195</v>
      </c>
      <c r="N13" s="60">
        <v>807</v>
      </c>
      <c r="O13" s="60">
        <v>1178510</v>
      </c>
      <c r="P13" s="60">
        <v>1116</v>
      </c>
      <c r="Q13" s="61">
        <f t="shared" si="5"/>
        <v>3159615</v>
      </c>
      <c r="R13" s="61">
        <f t="shared" si="5"/>
        <v>3051</v>
      </c>
      <c r="S13" s="62">
        <f t="shared" si="1"/>
        <v>122.04</v>
      </c>
      <c r="T13" s="62">
        <f t="shared" si="2"/>
        <v>1035.5998033431663</v>
      </c>
      <c r="U13" s="63">
        <v>2842245</v>
      </c>
      <c r="V13" s="64">
        <f t="shared" si="3"/>
        <v>0.11166173218705636</v>
      </c>
      <c r="W13" s="48">
        <v>36957275</v>
      </c>
      <c r="X13" s="48">
        <v>36910</v>
      </c>
      <c r="Y13" s="50">
        <f t="shared" si="4"/>
        <v>1001.2808182064481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69" t="s">
        <v>17</v>
      </c>
      <c r="C15" s="70"/>
      <c r="D15" s="70"/>
      <c r="E15" s="71"/>
      <c r="F15" s="23"/>
      <c r="G15" s="23">
        <f>SUM(G4:G14)</f>
        <v>60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135860280</v>
      </c>
      <c r="R15" s="27">
        <f>SUM(R4:R14)</f>
        <v>111873</v>
      </c>
      <c r="S15" s="28">
        <f>R15/G15</f>
        <v>1864.55</v>
      </c>
      <c r="T15" s="49">
        <f>Q15/R15</f>
        <v>1214.415274463007</v>
      </c>
      <c r="U15" s="39">
        <v>69497785</v>
      </c>
      <c r="V15" s="38">
        <f>IF(U15&lt;&gt;0,-(U15-Q15)/U15,"")</f>
        <v>0.954886475878332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0" t="s">
        <v>19</v>
      </c>
      <c r="V16" s="80"/>
      <c r="W16" s="80"/>
      <c r="X16" s="80"/>
      <c r="Y16" s="8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1"/>
      <c r="V17" s="81"/>
      <c r="W17" s="81"/>
      <c r="X17" s="81"/>
      <c r="Y17" s="8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1"/>
      <c r="V18" s="81"/>
      <c r="W18" s="81"/>
      <c r="X18" s="81"/>
      <c r="Y18" s="81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2010-06-21T18:48:09Z</dcterms:modified>
  <cp:category/>
  <cp:version/>
  <cp:contentType/>
  <cp:contentStatus/>
</cp:coreProperties>
</file>