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6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<sst xmlns="http://schemas.openxmlformats.org/spreadsheetml/2006/main" count="61" uniqueCount="36">
  <si>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</si>
  <si>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</si>
  <si>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</si>
  <si>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</si>
  <si>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</si>
  <si>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</si>
  <si>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</si>
  <si>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</si>
  <si>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</si>
  <si>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</si>
  <si>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</si>
  <si>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</si>
  <si>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</si>
  <si>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</si>
  <si>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</si>
  <si>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</si>
  <si>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</si>
  <si>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</si>
  <si>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</si>
  <si>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</si>
  <si>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Toy Story 3</t>
  </si>
  <si>
    <t>Forum Hungary</t>
  </si>
  <si>
    <t>n/a</t>
  </si>
  <si>
    <t>Sex and the City 2</t>
  </si>
  <si>
    <t>InterCom</t>
  </si>
  <si>
    <t>Furry Vengeance</t>
  </si>
  <si>
    <t>Palace Pictures</t>
  </si>
  <si>
    <t>Prince of Persia: The Sands of Time</t>
  </si>
  <si>
    <t>The Back-up Plan</t>
  </si>
  <si>
    <t>Marmaduke</t>
  </si>
  <si>
    <t>A Nightmare on Elm Street</t>
  </si>
  <si>
    <t>She's Out of My League</t>
  </si>
  <si>
    <t>UIP</t>
  </si>
  <si>
    <t>20+1</t>
  </si>
  <si>
    <t>Green Zone</t>
  </si>
  <si>
    <t>Kick/Ass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</si>
</sst>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4" fillId="0" borderId="26" xfId="39" applyNumberFormat="1" applyFont="1" applyBorder="1" applyAlignment="1">
      <alignment/>
    </xf>
    <xf numFmtId="198" fontId="15" fillId="0" borderId="26" xfId="39" applyNumberFormat="1" applyFont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9355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4971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26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24 -27 JUNE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E5" sqref="E5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6.421875" style="0" customWidth="1"/>
    <col min="4" max="4" width="13.8515625" style="0" customWidth="1"/>
    <col min="5" max="5" width="17.8515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14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2" t="s">
        <v>0</v>
      </c>
      <c r="D2" s="74" t="s">
        <v>1</v>
      </c>
      <c r="E2" s="74" t="s">
        <v>2</v>
      </c>
      <c r="F2" s="78" t="s">
        <v>3</v>
      </c>
      <c r="G2" s="78" t="s">
        <v>4</v>
      </c>
      <c r="H2" s="78" t="s">
        <v>5</v>
      </c>
      <c r="I2" s="77" t="s">
        <v>18</v>
      </c>
      <c r="J2" s="77"/>
      <c r="K2" s="77" t="s">
        <v>6</v>
      </c>
      <c r="L2" s="77"/>
      <c r="M2" s="77" t="s">
        <v>7</v>
      </c>
      <c r="N2" s="77"/>
      <c r="O2" s="77" t="s">
        <v>8</v>
      </c>
      <c r="P2" s="77"/>
      <c r="Q2" s="77" t="s">
        <v>9</v>
      </c>
      <c r="R2" s="77"/>
      <c r="S2" s="77"/>
      <c r="T2" s="77"/>
      <c r="U2" s="77" t="s">
        <v>10</v>
      </c>
      <c r="V2" s="77"/>
      <c r="W2" s="77" t="s">
        <v>11</v>
      </c>
      <c r="X2" s="77"/>
      <c r="Y2" s="82"/>
    </row>
    <row r="3" spans="1:25" ht="30" customHeight="1">
      <c r="A3" s="13"/>
      <c r="B3" s="14"/>
      <c r="C3" s="73"/>
      <c r="D3" s="75"/>
      <c r="E3" s="76"/>
      <c r="F3" s="79"/>
      <c r="G3" s="79"/>
      <c r="H3" s="79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55"/>
      <c r="C4" s="56" t="s">
        <v>20</v>
      </c>
      <c r="D4" s="57">
        <v>40346</v>
      </c>
      <c r="E4" s="58" t="s">
        <v>21</v>
      </c>
      <c r="F4" s="59">
        <v>41</v>
      </c>
      <c r="G4" s="59" t="s">
        <v>22</v>
      </c>
      <c r="H4" s="59">
        <v>2</v>
      </c>
      <c r="I4" s="60">
        <v>5428860</v>
      </c>
      <c r="J4" s="60">
        <v>4182</v>
      </c>
      <c r="K4" s="60">
        <v>6546805</v>
      </c>
      <c r="L4" s="60">
        <v>4906</v>
      </c>
      <c r="M4" s="60">
        <v>15133375</v>
      </c>
      <c r="N4" s="60">
        <v>11375</v>
      </c>
      <c r="O4" s="60">
        <v>11023800</v>
      </c>
      <c r="P4" s="60">
        <v>8295</v>
      </c>
      <c r="Q4" s="61">
        <f>+I4+K4+M4+O4</f>
        <v>38132840</v>
      </c>
      <c r="R4" s="61">
        <f>+J4+L4+N4+P4</f>
        <v>28758</v>
      </c>
      <c r="S4" s="62" t="e">
        <f>IF(Q4&lt;&gt;0,R4/G4,"")</f>
        <v>#VALUE!</v>
      </c>
      <c r="T4" s="62">
        <f>IF(Q4&lt;&gt;0,Q4/R4,"")</f>
        <v>1325.9906808540231</v>
      </c>
      <c r="U4" s="63">
        <v>59360070</v>
      </c>
      <c r="V4" s="64">
        <f>IF(U4&lt;&gt;0,-(U4-Q4)/U4,"")</f>
        <v>-0.3576011618584682</v>
      </c>
      <c r="W4" s="48">
        <v>124280065</v>
      </c>
      <c r="X4" s="48">
        <v>94413</v>
      </c>
      <c r="Y4" s="50">
        <f>W4/X4</f>
        <v>1316.3448359865697</v>
      </c>
    </row>
    <row r="5" spans="1:25" ht="30" customHeight="1">
      <c r="A5" s="40">
        <v>2</v>
      </c>
      <c r="B5" s="55"/>
      <c r="C5" s="56" t="s">
        <v>23</v>
      </c>
      <c r="D5" s="57">
        <v>40325</v>
      </c>
      <c r="E5" s="58" t="s">
        <v>24</v>
      </c>
      <c r="F5" s="59">
        <v>35</v>
      </c>
      <c r="G5" s="59" t="s">
        <v>22</v>
      </c>
      <c r="H5" s="59">
        <v>5</v>
      </c>
      <c r="I5" s="65">
        <v>2359090</v>
      </c>
      <c r="J5" s="65">
        <v>2161</v>
      </c>
      <c r="K5" s="65">
        <v>2835315</v>
      </c>
      <c r="L5" s="65">
        <v>2461</v>
      </c>
      <c r="M5" s="65">
        <v>4038430</v>
      </c>
      <c r="N5" s="65">
        <v>3440</v>
      </c>
      <c r="O5" s="65">
        <v>2320090</v>
      </c>
      <c r="P5" s="65">
        <v>2004</v>
      </c>
      <c r="Q5" s="61">
        <f aca="true" t="shared" si="0" ref="Q5:R13">+I5+K5+M5+O5</f>
        <v>11552925</v>
      </c>
      <c r="R5" s="61">
        <f t="shared" si="0"/>
        <v>10066</v>
      </c>
      <c r="S5" s="62" t="e">
        <f aca="true" t="shared" si="1" ref="S5:S13">IF(Q5&lt;&gt;0,R5/G5,"")</f>
        <v>#VALUE!</v>
      </c>
      <c r="T5" s="62">
        <f aca="true" t="shared" si="2" ref="T5:T13">IF(Q5&lt;&gt;0,Q5/R5,"")</f>
        <v>1147.7175640770913</v>
      </c>
      <c r="U5" s="63">
        <v>17315415</v>
      </c>
      <c r="V5" s="64">
        <f aca="true" t="shared" si="3" ref="V5:V13">IF(U5&lt;&gt;0,-(U5-Q5)/U5,"")</f>
        <v>-0.3327953733710685</v>
      </c>
      <c r="W5" s="66">
        <v>235037025</v>
      </c>
      <c r="X5" s="66">
        <v>208727</v>
      </c>
      <c r="Y5" s="50">
        <f aca="true" t="shared" si="4" ref="Y5:Y13">W5/X5</f>
        <v>1126.0499360408571</v>
      </c>
    </row>
    <row r="6" spans="1:25" ht="30" customHeight="1">
      <c r="A6" s="40">
        <v>3</v>
      </c>
      <c r="B6" s="55"/>
      <c r="C6" s="67" t="s">
        <v>25</v>
      </c>
      <c r="D6" s="57">
        <v>40353</v>
      </c>
      <c r="E6" s="58" t="s">
        <v>26</v>
      </c>
      <c r="F6" s="59">
        <v>21</v>
      </c>
      <c r="G6" s="59" t="s">
        <v>22</v>
      </c>
      <c r="H6" s="59">
        <v>1</v>
      </c>
      <c r="I6" s="60">
        <v>1524170</v>
      </c>
      <c r="J6" s="60">
        <v>1384</v>
      </c>
      <c r="K6" s="60">
        <v>2087085</v>
      </c>
      <c r="L6" s="60">
        <v>1841</v>
      </c>
      <c r="M6" s="60">
        <v>4171815</v>
      </c>
      <c r="N6" s="60">
        <v>3495</v>
      </c>
      <c r="O6" s="60">
        <v>2937925</v>
      </c>
      <c r="P6" s="60">
        <v>2605</v>
      </c>
      <c r="Q6" s="61">
        <f t="shared" si="0"/>
        <v>10720995</v>
      </c>
      <c r="R6" s="61">
        <f t="shared" si="0"/>
        <v>9325</v>
      </c>
      <c r="S6" s="62" t="e">
        <f t="shared" si="1"/>
        <v>#VALUE!</v>
      </c>
      <c r="T6" s="62">
        <f t="shared" si="2"/>
        <v>1149.7045576407506</v>
      </c>
      <c r="U6" s="63">
        <v>0</v>
      </c>
      <c r="V6" s="64">
        <f t="shared" si="3"/>
      </c>
      <c r="W6" s="48">
        <v>10720995</v>
      </c>
      <c r="X6" s="48">
        <v>9325</v>
      </c>
      <c r="Y6" s="50">
        <f t="shared" si="4"/>
        <v>1149.7045576407506</v>
      </c>
    </row>
    <row r="7" spans="1:25" ht="30" customHeight="1">
      <c r="A7" s="40">
        <v>4</v>
      </c>
      <c r="B7" s="41"/>
      <c r="C7" s="56" t="s">
        <v>27</v>
      </c>
      <c r="D7" s="57">
        <v>40318</v>
      </c>
      <c r="E7" s="58" t="s">
        <v>21</v>
      </c>
      <c r="F7" s="59">
        <v>41</v>
      </c>
      <c r="G7" s="59" t="s">
        <v>22</v>
      </c>
      <c r="H7" s="59">
        <v>6</v>
      </c>
      <c r="I7" s="60">
        <v>1500930</v>
      </c>
      <c r="J7" s="60">
        <v>1414</v>
      </c>
      <c r="K7" s="60">
        <v>2044040</v>
      </c>
      <c r="L7" s="60">
        <v>1790</v>
      </c>
      <c r="M7" s="60">
        <v>4048955</v>
      </c>
      <c r="N7" s="60">
        <v>3466</v>
      </c>
      <c r="O7" s="60">
        <v>2448275</v>
      </c>
      <c r="P7" s="60">
        <v>2150</v>
      </c>
      <c r="Q7" s="61">
        <f t="shared" si="0"/>
        <v>10042200</v>
      </c>
      <c r="R7" s="61">
        <f t="shared" si="0"/>
        <v>8820</v>
      </c>
      <c r="S7" s="62" t="e">
        <f t="shared" si="1"/>
        <v>#VALUE!</v>
      </c>
      <c r="T7" s="62">
        <f t="shared" si="2"/>
        <v>1138.5714285714287</v>
      </c>
      <c r="U7" s="63">
        <v>13148165</v>
      </c>
      <c r="V7" s="64">
        <f t="shared" si="3"/>
        <v>-0.23622802117253625</v>
      </c>
      <c r="W7" s="48">
        <v>217340895</v>
      </c>
      <c r="X7" s="48">
        <v>197998</v>
      </c>
      <c r="Y7" s="50">
        <f t="shared" si="4"/>
        <v>1097.6923756805625</v>
      </c>
    </row>
    <row r="8" spans="1:25" ht="30" customHeight="1">
      <c r="A8" s="40">
        <v>5</v>
      </c>
      <c r="B8" s="55"/>
      <c r="C8" s="67" t="s">
        <v>28</v>
      </c>
      <c r="D8" s="57">
        <v>40339</v>
      </c>
      <c r="E8" s="58" t="s">
        <v>24</v>
      </c>
      <c r="F8" s="59">
        <v>24</v>
      </c>
      <c r="G8" s="59" t="s">
        <v>22</v>
      </c>
      <c r="H8" s="59">
        <v>3</v>
      </c>
      <c r="I8" s="65">
        <v>1310490</v>
      </c>
      <c r="J8" s="65">
        <v>1161</v>
      </c>
      <c r="K8" s="65">
        <v>1927700</v>
      </c>
      <c r="L8" s="65">
        <v>1605</v>
      </c>
      <c r="M8" s="65">
        <v>3111175</v>
      </c>
      <c r="N8" s="65">
        <v>2568</v>
      </c>
      <c r="O8" s="65">
        <v>1765410</v>
      </c>
      <c r="P8" s="65">
        <v>1484</v>
      </c>
      <c r="Q8" s="61">
        <f t="shared" si="0"/>
        <v>8114775</v>
      </c>
      <c r="R8" s="61">
        <f t="shared" si="0"/>
        <v>6818</v>
      </c>
      <c r="S8" s="62" t="e">
        <f t="shared" si="1"/>
        <v>#VALUE!</v>
      </c>
      <c r="T8" s="62">
        <f t="shared" si="2"/>
        <v>1190.1987386330302</v>
      </c>
      <c r="U8" s="63">
        <v>11275085</v>
      </c>
      <c r="V8" s="64">
        <f t="shared" si="3"/>
        <v>-0.2802914567828092</v>
      </c>
      <c r="W8" s="66">
        <v>40690890</v>
      </c>
      <c r="X8" s="66">
        <v>35649</v>
      </c>
      <c r="Y8" s="50">
        <f t="shared" si="4"/>
        <v>1141.4314567028528</v>
      </c>
    </row>
    <row r="9" spans="1:25" ht="30" customHeight="1">
      <c r="A9" s="40">
        <v>6</v>
      </c>
      <c r="B9" s="55"/>
      <c r="C9" s="56" t="s">
        <v>29</v>
      </c>
      <c r="D9" s="57">
        <v>40339</v>
      </c>
      <c r="E9" s="58" t="s">
        <v>24</v>
      </c>
      <c r="F9" s="59">
        <v>22</v>
      </c>
      <c r="G9" s="59" t="s">
        <v>22</v>
      </c>
      <c r="H9" s="59">
        <v>3</v>
      </c>
      <c r="I9" s="65">
        <v>1339520</v>
      </c>
      <c r="J9" s="65">
        <v>1385</v>
      </c>
      <c r="K9" s="65">
        <v>1385100</v>
      </c>
      <c r="L9" s="65">
        <v>1348</v>
      </c>
      <c r="M9" s="65">
        <v>2805030</v>
      </c>
      <c r="N9" s="65">
        <v>2623</v>
      </c>
      <c r="O9" s="65">
        <v>2093985</v>
      </c>
      <c r="P9" s="65">
        <v>1969</v>
      </c>
      <c r="Q9" s="61">
        <f t="shared" si="0"/>
        <v>7623635</v>
      </c>
      <c r="R9" s="61">
        <f t="shared" si="0"/>
        <v>7325</v>
      </c>
      <c r="S9" s="62" t="e">
        <f t="shared" si="1"/>
        <v>#VALUE!</v>
      </c>
      <c r="T9" s="62">
        <f t="shared" si="2"/>
        <v>1040.7692832764506</v>
      </c>
      <c r="U9" s="63">
        <v>12491230</v>
      </c>
      <c r="V9" s="64">
        <f t="shared" si="3"/>
        <v>-0.3896810001897331</v>
      </c>
      <c r="W9" s="66">
        <v>41347205</v>
      </c>
      <c r="X9" s="66">
        <v>39913</v>
      </c>
      <c r="Y9" s="50">
        <f t="shared" si="4"/>
        <v>1035.9332798837472</v>
      </c>
    </row>
    <row r="10" spans="1:25" ht="30" customHeight="1">
      <c r="A10" s="40">
        <v>7</v>
      </c>
      <c r="B10" s="55"/>
      <c r="C10" s="56" t="s">
        <v>30</v>
      </c>
      <c r="D10" s="57">
        <v>40339</v>
      </c>
      <c r="E10" s="58" t="s">
        <v>24</v>
      </c>
      <c r="F10" s="59">
        <v>15</v>
      </c>
      <c r="G10" s="59" t="s">
        <v>22</v>
      </c>
      <c r="H10" s="59">
        <v>3</v>
      </c>
      <c r="I10" s="65">
        <v>780660</v>
      </c>
      <c r="J10" s="65">
        <v>723</v>
      </c>
      <c r="K10" s="65">
        <v>767530</v>
      </c>
      <c r="L10" s="65">
        <v>663</v>
      </c>
      <c r="M10" s="65">
        <v>1366345</v>
      </c>
      <c r="N10" s="65">
        <v>1147</v>
      </c>
      <c r="O10" s="65">
        <v>826440</v>
      </c>
      <c r="P10" s="65">
        <v>708</v>
      </c>
      <c r="Q10" s="61">
        <f t="shared" si="0"/>
        <v>3740975</v>
      </c>
      <c r="R10" s="61">
        <f t="shared" si="0"/>
        <v>3241</v>
      </c>
      <c r="S10" s="62" t="e">
        <f t="shared" si="1"/>
        <v>#VALUE!</v>
      </c>
      <c r="T10" s="62">
        <f t="shared" si="2"/>
        <v>1154.2656587473002</v>
      </c>
      <c r="U10" s="63">
        <v>5234775</v>
      </c>
      <c r="V10" s="64">
        <f t="shared" si="3"/>
        <v>-0.2853608798849998</v>
      </c>
      <c r="W10" s="66">
        <v>22712040</v>
      </c>
      <c r="X10" s="66">
        <v>20482</v>
      </c>
      <c r="Y10" s="50">
        <f t="shared" si="4"/>
        <v>1108.878039253979</v>
      </c>
    </row>
    <row r="11" spans="1:25" ht="30" customHeight="1">
      <c r="A11" s="40">
        <v>8</v>
      </c>
      <c r="B11" s="55"/>
      <c r="C11" s="56" t="s">
        <v>31</v>
      </c>
      <c r="D11" s="57">
        <v>40318</v>
      </c>
      <c r="E11" s="58" t="s">
        <v>32</v>
      </c>
      <c r="F11" s="59" t="s">
        <v>33</v>
      </c>
      <c r="G11" s="59">
        <v>20</v>
      </c>
      <c r="H11" s="59">
        <v>6</v>
      </c>
      <c r="I11" s="68">
        <v>574550</v>
      </c>
      <c r="J11" s="68">
        <v>544</v>
      </c>
      <c r="K11" s="60">
        <v>858670</v>
      </c>
      <c r="L11" s="60">
        <v>744</v>
      </c>
      <c r="M11" s="60">
        <v>1289970</v>
      </c>
      <c r="N11" s="60">
        <v>1093</v>
      </c>
      <c r="O11" s="60">
        <v>816570</v>
      </c>
      <c r="P11" s="60">
        <v>706</v>
      </c>
      <c r="Q11" s="61">
        <f t="shared" si="0"/>
        <v>3539760</v>
      </c>
      <c r="R11" s="61">
        <f t="shared" si="0"/>
        <v>3087</v>
      </c>
      <c r="S11" s="62">
        <f t="shared" si="1"/>
        <v>154.35</v>
      </c>
      <c r="T11" s="62">
        <f t="shared" si="2"/>
        <v>1146.6666666666667</v>
      </c>
      <c r="U11" s="63">
        <v>4497100</v>
      </c>
      <c r="V11" s="64">
        <f t="shared" si="3"/>
        <v>-0.21287941117609127</v>
      </c>
      <c r="W11" s="48">
        <v>62199405</v>
      </c>
      <c r="X11" s="48">
        <v>54821</v>
      </c>
      <c r="Y11" s="50">
        <f t="shared" si="4"/>
        <v>1134.5908502216305</v>
      </c>
    </row>
    <row r="12" spans="1:25" ht="30" customHeight="1">
      <c r="A12" s="40">
        <v>9</v>
      </c>
      <c r="B12" s="55"/>
      <c r="C12" s="56" t="s">
        <v>34</v>
      </c>
      <c r="D12" s="57">
        <v>40332</v>
      </c>
      <c r="E12" s="58" t="s">
        <v>32</v>
      </c>
      <c r="F12" s="59">
        <v>16</v>
      </c>
      <c r="G12" s="59">
        <v>16</v>
      </c>
      <c r="H12" s="59">
        <v>4</v>
      </c>
      <c r="I12" s="68">
        <v>511210</v>
      </c>
      <c r="J12" s="68">
        <v>426</v>
      </c>
      <c r="K12" s="60">
        <v>618000</v>
      </c>
      <c r="L12" s="60">
        <v>491</v>
      </c>
      <c r="M12" s="60">
        <v>1297520</v>
      </c>
      <c r="N12" s="60">
        <v>1000</v>
      </c>
      <c r="O12" s="60">
        <v>597430</v>
      </c>
      <c r="P12" s="60">
        <v>470</v>
      </c>
      <c r="Q12" s="61">
        <f t="shared" si="0"/>
        <v>3024160</v>
      </c>
      <c r="R12" s="61">
        <f t="shared" si="0"/>
        <v>2387</v>
      </c>
      <c r="S12" s="62">
        <f t="shared" si="1"/>
        <v>149.1875</v>
      </c>
      <c r="T12" s="62">
        <f t="shared" si="2"/>
        <v>1266.9291998324256</v>
      </c>
      <c r="U12" s="63">
        <v>3942965</v>
      </c>
      <c r="V12" s="64">
        <f t="shared" si="3"/>
        <v>-0.23302387923808607</v>
      </c>
      <c r="W12" s="48">
        <v>28848875</v>
      </c>
      <c r="X12" s="48">
        <v>23916</v>
      </c>
      <c r="Y12" s="50">
        <f t="shared" si="4"/>
        <v>1206.2583626024418</v>
      </c>
    </row>
    <row r="13" spans="1:25" ht="30" customHeight="1">
      <c r="A13" s="40">
        <v>10</v>
      </c>
      <c r="B13" s="55"/>
      <c r="C13" s="67" t="s">
        <v>35</v>
      </c>
      <c r="D13" s="57">
        <v>40346</v>
      </c>
      <c r="E13" s="58" t="s">
        <v>24</v>
      </c>
      <c r="F13" s="59">
        <v>17</v>
      </c>
      <c r="G13" s="59" t="s">
        <v>22</v>
      </c>
      <c r="H13" s="59">
        <v>2</v>
      </c>
      <c r="I13" s="65">
        <v>587475</v>
      </c>
      <c r="J13" s="65">
        <v>518</v>
      </c>
      <c r="K13" s="65">
        <v>712970</v>
      </c>
      <c r="L13" s="65">
        <v>612</v>
      </c>
      <c r="M13" s="65">
        <v>974210</v>
      </c>
      <c r="N13" s="65">
        <v>819</v>
      </c>
      <c r="O13" s="65">
        <v>739630</v>
      </c>
      <c r="P13" s="65">
        <v>624</v>
      </c>
      <c r="Q13" s="61">
        <f t="shared" si="0"/>
        <v>3014285</v>
      </c>
      <c r="R13" s="61">
        <f t="shared" si="0"/>
        <v>2573</v>
      </c>
      <c r="S13" s="62" t="e">
        <f t="shared" si="1"/>
        <v>#VALUE!</v>
      </c>
      <c r="T13" s="62">
        <f t="shared" si="2"/>
        <v>1171.5060240963855</v>
      </c>
      <c r="U13" s="63">
        <v>5435860</v>
      </c>
      <c r="V13" s="64">
        <f t="shared" si="3"/>
        <v>-0.44548148774986845</v>
      </c>
      <c r="W13" s="66">
        <v>11547260</v>
      </c>
      <c r="X13" s="66">
        <v>10259</v>
      </c>
      <c r="Y13" s="50">
        <f t="shared" si="4"/>
        <v>1125.5736426552296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69" t="s">
        <v>17</v>
      </c>
      <c r="C15" s="70"/>
      <c r="D15" s="70"/>
      <c r="E15" s="71"/>
      <c r="F15" s="23"/>
      <c r="G15" s="23">
        <f>SUM(G4:G14)</f>
        <v>36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99506550</v>
      </c>
      <c r="R15" s="27">
        <f>SUM(R4:R14)</f>
        <v>82400</v>
      </c>
      <c r="S15" s="28">
        <f>R15/G15</f>
        <v>2288.8888888888887</v>
      </c>
      <c r="T15" s="49">
        <f>Q15/R15</f>
        <v>1207.6037621359224</v>
      </c>
      <c r="U15" s="39">
        <v>135860280</v>
      </c>
      <c r="V15" s="38">
        <f>IF(U15&lt;&gt;0,-(U15-Q15)/U15,"")</f>
        <v>-0.2675817391219862</v>
      </c>
      <c r="W15" s="29"/>
      <c r="X15" s="30"/>
      <c r="Y15" s="31"/>
    </row>
    <row r="16" spans="1:25" ht="18">
      <c r="A16" s="32"/>
      <c r="B16" s="33"/>
      <c r="C16" s="34"/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0" t="s">
        <v>19</v>
      </c>
      <c r="V16" s="80"/>
      <c r="W16" s="80"/>
      <c r="X16" s="80"/>
      <c r="Y16" s="80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1"/>
      <c r="V17" s="81"/>
      <c r="W17" s="81"/>
      <c r="X17" s="81"/>
      <c r="Y17" s="81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1"/>
      <c r="V18" s="81"/>
      <c r="W18" s="81"/>
      <c r="X18" s="81"/>
      <c r="Y18" s="81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2010-06-28T16:22:34Z</dcterms:modified>
  <cp:category/>
  <cp:version/>
  <cp:contentType/>
  <cp:contentStatus/>
</cp:coreProperties>
</file>