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7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<sst xmlns="http://schemas.openxmlformats.org/spreadsheetml/2006/main" count="62" uniqueCount="37">
  <si>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</si>
  <si>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</si>
  <si>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</si>
  <si>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</si>
  <si>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</si>
  <si>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</si>
  <si>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</si>
  <si>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</si>
  <si>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</si>
  <si>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</si>
  <si>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</si>
  <si>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</si>
  <si>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</si>
  <si>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</si>
  <si>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</si>
  <si>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</si>
  <si>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</si>
  <si>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</si>
  <si>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</si>
  <si>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</si>
  <si>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</si>
  <si>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Twilight Saga: Eclipse</t>
  </si>
  <si>
    <t>Forum Hungary</t>
  </si>
  <si>
    <t>n/a</t>
  </si>
  <si>
    <t>Toy Story 3</t>
  </si>
  <si>
    <t>Furry Vengeance</t>
  </si>
  <si>
    <t>Palace Pictures</t>
  </si>
  <si>
    <t>Prince of Persia: The Sands of Time</t>
  </si>
  <si>
    <t>Sex and the City 2</t>
  </si>
  <si>
    <t>InterCom</t>
  </si>
  <si>
    <t>The Back-up Plan</t>
  </si>
  <si>
    <t>Marmaduke</t>
  </si>
  <si>
    <t>She's Out of My League</t>
  </si>
  <si>
    <t>UIP</t>
  </si>
  <si>
    <t>20+1</t>
  </si>
  <si>
    <t>A Nightmare on Elm Street</t>
  </si>
  <si>
    <t>Green Zone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</si>
</sst>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33" fillId="25" borderId="26" xfId="0" applyNumberFormat="1" applyFont="1" applyFill="1" applyBorder="1" applyAlignment="1">
      <alignment vertical="center"/>
    </xf>
    <xf numFmtId="3" fontId="14" fillId="0" borderId="26" xfId="0" applyNumberFormat="1" applyFont="1" applyBorder="1" applyAlignment="1">
      <alignment/>
    </xf>
    <xf numFmtId="198" fontId="14" fillId="0" borderId="26" xfId="39" applyNumberFormat="1" applyFont="1" applyBorder="1" applyAlignment="1">
      <alignment/>
    </xf>
    <xf numFmtId="198" fontId="15" fillId="0" borderId="26" xfId="39" applyNumberFormat="1" applyFont="1" applyBorder="1" applyAlignment="1">
      <alignment/>
    </xf>
    <xf numFmtId="3" fontId="14" fillId="0" borderId="26" xfId="39" applyNumberFormat="1" applyFont="1" applyBorder="1" applyAlignment="1">
      <alignment horizontal="right"/>
    </xf>
    <xf numFmtId="3" fontId="14" fillId="25" borderId="26" xfId="39" applyNumberFormat="1" applyFont="1" applyFill="1" applyBorder="1" applyAlignment="1">
      <alignment horizontal="right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1927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7543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JULY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8.7109375" style="0" customWidth="1"/>
    <col min="4" max="4" width="13.8515625" style="0" customWidth="1"/>
    <col min="5" max="5" width="19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71" t="s">
        <v>3</v>
      </c>
      <c r="G2" s="71" t="s">
        <v>4</v>
      </c>
      <c r="H2" s="71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40359</v>
      </c>
      <c r="E4" s="58" t="s">
        <v>22</v>
      </c>
      <c r="F4" s="59">
        <v>43</v>
      </c>
      <c r="G4" s="59" t="s">
        <v>23</v>
      </c>
      <c r="H4" s="59">
        <v>1</v>
      </c>
      <c r="I4" s="60">
        <v>24212215</v>
      </c>
      <c r="J4" s="60">
        <v>22226</v>
      </c>
      <c r="K4" s="60">
        <v>28793170</v>
      </c>
      <c r="L4" s="60">
        <v>25539</v>
      </c>
      <c r="M4" s="60">
        <v>23948245</v>
      </c>
      <c r="N4" s="60">
        <v>21209</v>
      </c>
      <c r="O4" s="60">
        <v>20753365</v>
      </c>
      <c r="P4" s="60">
        <v>18266</v>
      </c>
      <c r="Q4" s="61">
        <f>+I4+K4+M4+O4</f>
        <v>97706995</v>
      </c>
      <c r="R4" s="61">
        <f>+J4+L4+N4+P4</f>
        <v>87240</v>
      </c>
      <c r="S4" s="62" t="e">
        <f>IF(Q4&lt;&gt;0,R4/G4,"")</f>
        <v>#VALUE!</v>
      </c>
      <c r="T4" s="62">
        <f>IF(Q4&lt;&gt;0,Q4/R4,"")</f>
        <v>1119.9793099495644</v>
      </c>
      <c r="U4" s="63">
        <v>0</v>
      </c>
      <c r="V4" s="64">
        <f>IF(U4&lt;&gt;0,-(U4-Q4)/U4,"")</f>
      </c>
      <c r="W4" s="48">
        <v>139081665</v>
      </c>
      <c r="X4" s="48">
        <v>124577</v>
      </c>
      <c r="Y4" s="50">
        <f>W4/X4</f>
        <v>1116.4313235990592</v>
      </c>
    </row>
    <row r="5" spans="1:25" ht="30" customHeight="1">
      <c r="A5" s="40">
        <v>2</v>
      </c>
      <c r="B5" s="55"/>
      <c r="C5" s="65" t="s">
        <v>24</v>
      </c>
      <c r="D5" s="57">
        <v>40346</v>
      </c>
      <c r="E5" s="58" t="s">
        <v>22</v>
      </c>
      <c r="F5" s="59">
        <v>41</v>
      </c>
      <c r="G5" s="59" t="s">
        <v>23</v>
      </c>
      <c r="H5" s="59">
        <v>3</v>
      </c>
      <c r="I5" s="60">
        <v>4167770</v>
      </c>
      <c r="J5" s="60">
        <v>3184</v>
      </c>
      <c r="K5" s="60">
        <v>3673500</v>
      </c>
      <c r="L5" s="60">
        <v>2763</v>
      </c>
      <c r="M5" s="60">
        <v>6588030</v>
      </c>
      <c r="N5" s="60">
        <v>4908</v>
      </c>
      <c r="O5" s="60">
        <v>6866530</v>
      </c>
      <c r="P5" s="60">
        <v>5122</v>
      </c>
      <c r="Q5" s="61">
        <f>+I5+K5+M5+O5</f>
        <v>21295830</v>
      </c>
      <c r="R5" s="61">
        <f>+J5+L5+N5+P5</f>
        <v>15977</v>
      </c>
      <c r="S5" s="62" t="e">
        <f>IF(Q5&lt;&gt;0,R5/G5,"")</f>
        <v>#VALUE!</v>
      </c>
      <c r="T5" s="62">
        <f>IF(Q5&lt;&gt;0,Q5/R5,"")</f>
        <v>1332.9054265506666</v>
      </c>
      <c r="U5" s="63">
        <v>38132840</v>
      </c>
      <c r="V5" s="64">
        <f>IF(U5&lt;&gt;0,-(U5-Q5)/U5,"")</f>
        <v>-0.4415356946925537</v>
      </c>
      <c r="W5" s="48">
        <v>160669085</v>
      </c>
      <c r="X5" s="48">
        <v>122265</v>
      </c>
      <c r="Y5" s="50">
        <f>W5/X5</f>
        <v>1314.1053040526724</v>
      </c>
    </row>
    <row r="6" spans="1:25" ht="30" customHeight="1">
      <c r="A6" s="40">
        <v>3</v>
      </c>
      <c r="B6" s="55"/>
      <c r="C6" s="56" t="s">
        <v>25</v>
      </c>
      <c r="D6" s="57">
        <v>40353</v>
      </c>
      <c r="E6" s="58" t="s">
        <v>26</v>
      </c>
      <c r="F6" s="59">
        <v>21</v>
      </c>
      <c r="G6" s="59" t="s">
        <v>23</v>
      </c>
      <c r="H6" s="59">
        <v>2</v>
      </c>
      <c r="I6" s="66">
        <v>1029015</v>
      </c>
      <c r="J6" s="66">
        <v>913</v>
      </c>
      <c r="K6" s="66">
        <v>1107440</v>
      </c>
      <c r="L6" s="66">
        <v>984</v>
      </c>
      <c r="M6" s="66">
        <v>2060280</v>
      </c>
      <c r="N6" s="66">
        <v>1815</v>
      </c>
      <c r="O6" s="66">
        <v>2011310</v>
      </c>
      <c r="P6" s="66">
        <v>1752</v>
      </c>
      <c r="Q6" s="61">
        <f aca="true" t="shared" si="0" ref="Q6:R13">+I6+K6+M6+O6</f>
        <v>6208045</v>
      </c>
      <c r="R6" s="61">
        <f t="shared" si="0"/>
        <v>5464</v>
      </c>
      <c r="S6" s="62" t="e">
        <f aca="true" t="shared" si="1" ref="S6:S13">IF(Q6&lt;&gt;0,R6/G6,"")</f>
        <v>#VALUE!</v>
      </c>
      <c r="T6" s="62">
        <f aca="true" t="shared" si="2" ref="T6:T13">IF(Q6&lt;&gt;0,Q6/R6,"")</f>
        <v>1136.1722181551977</v>
      </c>
      <c r="U6" s="63">
        <v>10720995</v>
      </c>
      <c r="V6" s="64">
        <f aca="true" t="shared" si="3" ref="V6:V13">IF(U6&lt;&gt;0,-(U6-Q6)/U6,"")</f>
        <v>-0.4209450708632921</v>
      </c>
      <c r="W6" s="48">
        <v>21974700</v>
      </c>
      <c r="X6" s="48">
        <v>19749</v>
      </c>
      <c r="Y6" s="50">
        <f aca="true" t="shared" si="4" ref="Y6:Y13">W6/X6</f>
        <v>1112.6993771836549</v>
      </c>
    </row>
    <row r="7" spans="1:25" ht="30" customHeight="1">
      <c r="A7" s="40">
        <v>4</v>
      </c>
      <c r="B7" s="41"/>
      <c r="C7" s="65" t="s">
        <v>27</v>
      </c>
      <c r="D7" s="57">
        <v>40318</v>
      </c>
      <c r="E7" s="58" t="s">
        <v>22</v>
      </c>
      <c r="F7" s="59">
        <v>41</v>
      </c>
      <c r="G7" s="59" t="s">
        <v>23</v>
      </c>
      <c r="H7" s="59">
        <v>7</v>
      </c>
      <c r="I7" s="60">
        <v>1263730</v>
      </c>
      <c r="J7" s="60">
        <v>1118</v>
      </c>
      <c r="K7" s="60">
        <v>1118920</v>
      </c>
      <c r="L7" s="60">
        <v>988</v>
      </c>
      <c r="M7" s="60">
        <v>1762710</v>
      </c>
      <c r="N7" s="60">
        <v>1508</v>
      </c>
      <c r="O7" s="60">
        <v>1926590</v>
      </c>
      <c r="P7" s="60">
        <v>1638</v>
      </c>
      <c r="Q7" s="61">
        <f t="shared" si="0"/>
        <v>6071950</v>
      </c>
      <c r="R7" s="61">
        <f t="shared" si="0"/>
        <v>5252</v>
      </c>
      <c r="S7" s="62" t="e">
        <f t="shared" si="1"/>
        <v>#VALUE!</v>
      </c>
      <c r="T7" s="62">
        <f t="shared" si="2"/>
        <v>1156.1214775323685</v>
      </c>
      <c r="U7" s="63">
        <v>10042200</v>
      </c>
      <c r="V7" s="64">
        <f t="shared" si="3"/>
        <v>-0.3953565951683894</v>
      </c>
      <c r="W7" s="48">
        <v>227400395</v>
      </c>
      <c r="X7" s="48">
        <v>207157</v>
      </c>
      <c r="Y7" s="50">
        <f t="shared" si="4"/>
        <v>1097.7200625612459</v>
      </c>
    </row>
    <row r="8" spans="1:25" ht="30" customHeight="1">
      <c r="A8" s="40">
        <v>5</v>
      </c>
      <c r="B8" s="55"/>
      <c r="C8" s="65" t="s">
        <v>28</v>
      </c>
      <c r="D8" s="57">
        <v>40325</v>
      </c>
      <c r="E8" s="58" t="s">
        <v>29</v>
      </c>
      <c r="F8" s="59">
        <v>35</v>
      </c>
      <c r="G8" s="59" t="s">
        <v>23</v>
      </c>
      <c r="H8" s="59">
        <v>6</v>
      </c>
      <c r="I8" s="67">
        <v>1298665</v>
      </c>
      <c r="J8" s="67">
        <v>1094</v>
      </c>
      <c r="K8" s="67">
        <v>1370120</v>
      </c>
      <c r="L8" s="67">
        <v>1155</v>
      </c>
      <c r="M8" s="67">
        <v>1698220</v>
      </c>
      <c r="N8" s="67">
        <v>1442</v>
      </c>
      <c r="O8" s="67">
        <v>1552805</v>
      </c>
      <c r="P8" s="67">
        <v>1301</v>
      </c>
      <c r="Q8" s="61">
        <f t="shared" si="0"/>
        <v>5919810</v>
      </c>
      <c r="R8" s="61">
        <f t="shared" si="0"/>
        <v>4992</v>
      </c>
      <c r="S8" s="62" t="e">
        <f t="shared" si="1"/>
        <v>#VALUE!</v>
      </c>
      <c r="T8" s="62">
        <f t="shared" si="2"/>
        <v>1185.859375</v>
      </c>
      <c r="U8" s="63">
        <v>11552925</v>
      </c>
      <c r="V8" s="64">
        <f t="shared" si="3"/>
        <v>-0.4875921032985153</v>
      </c>
      <c r="W8" s="68">
        <v>246601170</v>
      </c>
      <c r="X8" s="68">
        <v>219176</v>
      </c>
      <c r="Y8" s="50">
        <f t="shared" si="4"/>
        <v>1125.1285268460051</v>
      </c>
    </row>
    <row r="9" spans="1:25" ht="30" customHeight="1">
      <c r="A9" s="40">
        <v>6</v>
      </c>
      <c r="B9" s="55"/>
      <c r="C9" s="56" t="s">
        <v>30</v>
      </c>
      <c r="D9" s="57">
        <v>40339</v>
      </c>
      <c r="E9" s="58" t="s">
        <v>29</v>
      </c>
      <c r="F9" s="59">
        <v>24</v>
      </c>
      <c r="G9" s="59" t="s">
        <v>23</v>
      </c>
      <c r="H9" s="59">
        <v>4</v>
      </c>
      <c r="I9" s="67">
        <v>941360</v>
      </c>
      <c r="J9" s="67">
        <v>790</v>
      </c>
      <c r="K9" s="67">
        <v>953775</v>
      </c>
      <c r="L9" s="67">
        <v>799</v>
      </c>
      <c r="M9" s="67">
        <v>1264300</v>
      </c>
      <c r="N9" s="67">
        <v>1039</v>
      </c>
      <c r="O9" s="67">
        <v>1140510</v>
      </c>
      <c r="P9" s="67">
        <v>933</v>
      </c>
      <c r="Q9" s="61">
        <f t="shared" si="0"/>
        <v>4299945</v>
      </c>
      <c r="R9" s="61">
        <f t="shared" si="0"/>
        <v>3561</v>
      </c>
      <c r="S9" s="62" t="e">
        <f t="shared" si="1"/>
        <v>#VALUE!</v>
      </c>
      <c r="T9" s="62">
        <f t="shared" si="2"/>
        <v>1207.5105307497895</v>
      </c>
      <c r="U9" s="63">
        <v>8114775</v>
      </c>
      <c r="V9" s="64">
        <f t="shared" si="3"/>
        <v>-0.470109152749152</v>
      </c>
      <c r="W9" s="68">
        <v>48464215</v>
      </c>
      <c r="X9" s="68">
        <v>42524</v>
      </c>
      <c r="Y9" s="50">
        <f t="shared" si="4"/>
        <v>1139.6908804439845</v>
      </c>
    </row>
    <row r="10" spans="1:25" ht="30" customHeight="1">
      <c r="A10" s="40">
        <v>7</v>
      </c>
      <c r="B10" s="55"/>
      <c r="C10" s="65" t="s">
        <v>31</v>
      </c>
      <c r="D10" s="57">
        <v>40339</v>
      </c>
      <c r="E10" s="58" t="s">
        <v>29</v>
      </c>
      <c r="F10" s="59">
        <v>22</v>
      </c>
      <c r="G10" s="59" t="s">
        <v>23</v>
      </c>
      <c r="H10" s="59">
        <v>4</v>
      </c>
      <c r="I10" s="67">
        <v>777620</v>
      </c>
      <c r="J10" s="67">
        <v>755</v>
      </c>
      <c r="K10" s="67">
        <v>805575</v>
      </c>
      <c r="L10" s="67">
        <v>752</v>
      </c>
      <c r="M10" s="67">
        <v>1192500</v>
      </c>
      <c r="N10" s="67">
        <v>1099</v>
      </c>
      <c r="O10" s="67">
        <v>1335080</v>
      </c>
      <c r="P10" s="67">
        <v>1223</v>
      </c>
      <c r="Q10" s="61">
        <f t="shared" si="0"/>
        <v>4110775</v>
      </c>
      <c r="R10" s="61">
        <f t="shared" si="0"/>
        <v>3829</v>
      </c>
      <c r="S10" s="62" t="e">
        <f t="shared" si="1"/>
        <v>#VALUE!</v>
      </c>
      <c r="T10" s="62">
        <f t="shared" si="2"/>
        <v>1073.5897101070775</v>
      </c>
      <c r="U10" s="63">
        <v>7623635</v>
      </c>
      <c r="V10" s="64">
        <f t="shared" si="3"/>
        <v>-0.4607854389671069</v>
      </c>
      <c r="W10" s="68">
        <v>49047840</v>
      </c>
      <c r="X10" s="68">
        <v>47451</v>
      </c>
      <c r="Y10" s="50">
        <f t="shared" si="4"/>
        <v>1033.6523993171904</v>
      </c>
    </row>
    <row r="11" spans="1:25" ht="30" customHeight="1">
      <c r="A11" s="40">
        <v>8</v>
      </c>
      <c r="B11" s="55"/>
      <c r="C11" s="65" t="s">
        <v>32</v>
      </c>
      <c r="D11" s="57">
        <v>40318</v>
      </c>
      <c r="E11" s="58" t="s">
        <v>33</v>
      </c>
      <c r="F11" s="59" t="s">
        <v>34</v>
      </c>
      <c r="G11" s="59">
        <v>17</v>
      </c>
      <c r="H11" s="59">
        <v>7</v>
      </c>
      <c r="I11" s="69">
        <v>398710</v>
      </c>
      <c r="J11" s="70">
        <v>360</v>
      </c>
      <c r="K11" s="60">
        <v>366210</v>
      </c>
      <c r="L11" s="60">
        <v>329</v>
      </c>
      <c r="M11" s="60">
        <v>544120</v>
      </c>
      <c r="N11" s="60">
        <v>468</v>
      </c>
      <c r="O11" s="60">
        <v>597480</v>
      </c>
      <c r="P11" s="60">
        <v>488</v>
      </c>
      <c r="Q11" s="61">
        <f t="shared" si="0"/>
        <v>1906520</v>
      </c>
      <c r="R11" s="61">
        <f t="shared" si="0"/>
        <v>1645</v>
      </c>
      <c r="S11" s="62">
        <f t="shared" si="1"/>
        <v>96.76470588235294</v>
      </c>
      <c r="T11" s="62">
        <f t="shared" si="2"/>
        <v>1158.9787234042553</v>
      </c>
      <c r="U11" s="63">
        <v>3539760</v>
      </c>
      <c r="V11" s="64">
        <f t="shared" si="3"/>
        <v>-0.4613985128935295</v>
      </c>
      <c r="W11" s="48">
        <v>65468065</v>
      </c>
      <c r="X11" s="48">
        <v>57753</v>
      </c>
      <c r="Y11" s="50">
        <f t="shared" si="4"/>
        <v>1133.5872595363012</v>
      </c>
    </row>
    <row r="12" spans="1:25" ht="30" customHeight="1">
      <c r="A12" s="40">
        <v>9</v>
      </c>
      <c r="B12" s="55"/>
      <c r="C12" s="65" t="s">
        <v>35</v>
      </c>
      <c r="D12" s="57">
        <v>40339</v>
      </c>
      <c r="E12" s="58" t="s">
        <v>29</v>
      </c>
      <c r="F12" s="59">
        <v>15</v>
      </c>
      <c r="G12" s="59" t="s">
        <v>23</v>
      </c>
      <c r="H12" s="59">
        <v>4</v>
      </c>
      <c r="I12" s="67">
        <v>348980</v>
      </c>
      <c r="J12" s="67">
        <v>310</v>
      </c>
      <c r="K12" s="67">
        <v>394350</v>
      </c>
      <c r="L12" s="67">
        <v>338</v>
      </c>
      <c r="M12" s="67">
        <v>437590</v>
      </c>
      <c r="N12" s="67">
        <v>358</v>
      </c>
      <c r="O12" s="67">
        <v>583840</v>
      </c>
      <c r="P12" s="67">
        <v>493</v>
      </c>
      <c r="Q12" s="61">
        <f t="shared" si="0"/>
        <v>1764760</v>
      </c>
      <c r="R12" s="61">
        <f t="shared" si="0"/>
        <v>1499</v>
      </c>
      <c r="S12" s="62" t="e">
        <f t="shared" si="1"/>
        <v>#VALUE!</v>
      </c>
      <c r="T12" s="62">
        <f t="shared" si="2"/>
        <v>1177.2915276851234</v>
      </c>
      <c r="U12" s="63">
        <v>3740975</v>
      </c>
      <c r="V12" s="64">
        <f t="shared" si="3"/>
        <v>-0.52826201725486</v>
      </c>
      <c r="W12" s="68">
        <v>26330620</v>
      </c>
      <c r="X12" s="68">
        <v>23710</v>
      </c>
      <c r="Y12" s="50">
        <f t="shared" si="4"/>
        <v>1110.5280472374525</v>
      </c>
    </row>
    <row r="13" spans="1:25" ht="30" customHeight="1">
      <c r="A13" s="40">
        <v>10</v>
      </c>
      <c r="B13" s="55"/>
      <c r="C13" s="65" t="s">
        <v>36</v>
      </c>
      <c r="D13" s="57">
        <v>40332</v>
      </c>
      <c r="E13" s="58" t="s">
        <v>33</v>
      </c>
      <c r="F13" s="59">
        <v>16</v>
      </c>
      <c r="G13" s="59">
        <v>16</v>
      </c>
      <c r="H13" s="59">
        <v>5</v>
      </c>
      <c r="I13" s="69">
        <v>387910</v>
      </c>
      <c r="J13" s="70">
        <v>304</v>
      </c>
      <c r="K13" s="60">
        <v>289700</v>
      </c>
      <c r="L13" s="60">
        <v>221</v>
      </c>
      <c r="M13" s="60">
        <v>363120</v>
      </c>
      <c r="N13" s="60">
        <v>286</v>
      </c>
      <c r="O13" s="60">
        <v>538450</v>
      </c>
      <c r="P13" s="60">
        <v>433</v>
      </c>
      <c r="Q13" s="61">
        <f t="shared" si="0"/>
        <v>1579180</v>
      </c>
      <c r="R13" s="61">
        <f t="shared" si="0"/>
        <v>1244</v>
      </c>
      <c r="S13" s="62">
        <f t="shared" si="1"/>
        <v>77.75</v>
      </c>
      <c r="T13" s="62">
        <f t="shared" si="2"/>
        <v>1269.4372990353697</v>
      </c>
      <c r="U13" s="63">
        <v>3024160</v>
      </c>
      <c r="V13" s="64">
        <f t="shared" si="3"/>
        <v>-0.4778120205280144</v>
      </c>
      <c r="W13" s="48">
        <v>31591805</v>
      </c>
      <c r="X13" s="48">
        <v>26224</v>
      </c>
      <c r="Y13" s="50">
        <f t="shared" si="4"/>
        <v>1204.6905506406345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33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150863810</v>
      </c>
      <c r="R15" s="27">
        <f>SUM(R4:R14)</f>
        <v>130703</v>
      </c>
      <c r="S15" s="28">
        <f>R15/G15</f>
        <v>3960.6969696969695</v>
      </c>
      <c r="T15" s="49">
        <f>Q15/R15</f>
        <v>1154.2490225932074</v>
      </c>
      <c r="U15" s="39">
        <v>99506550</v>
      </c>
      <c r="V15" s="38">
        <f>IF(U15&lt;&gt;0,-(U15-Q15)/U15,"")</f>
        <v>0.5161193911355584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2010-07-05T14:27:38Z</dcterms:modified>
  <cp:category/>
  <cp:version/>
  <cp:contentType/>
  <cp:contentStatus/>
</cp:coreProperties>
</file>