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5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<sst xmlns="http://schemas.openxmlformats.org/spreadsheetml/2006/main" count="64" uniqueCount="39">
  <si>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</si>
  <si>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</si>
  <si>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</si>
  <si>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</si>
  <si>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</si>
  <si>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</si>
  <si>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</si>
  <si>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</si>
  <si>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</si>
  <si>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</si>
  <si>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</si>
  <si>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</si>
  <si>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</si>
  <si>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</si>
  <si>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</si>
  <si>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</si>
  <si>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</si>
  <si>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</si>
  <si>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</si>
  <si>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</si>
  <si>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</si>
  <si>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Step Up 3D</t>
  </si>
  <si>
    <t>Forum Hungary</t>
  </si>
  <si>
    <t>n/a</t>
  </si>
  <si>
    <t>Inception</t>
  </si>
  <si>
    <t>InterCom</t>
  </si>
  <si>
    <t>Predators</t>
  </si>
  <si>
    <t>The Sorcerer's Apptentice</t>
  </si>
  <si>
    <t>Grown Ups</t>
  </si>
  <si>
    <t>Shrek Forever After</t>
  </si>
  <si>
    <t>UIP</t>
  </si>
  <si>
    <t>26+1+25+1</t>
  </si>
  <si>
    <t>Cats &amp; Dogs: The Revenge…</t>
  </si>
  <si>
    <t>17+23+1</t>
  </si>
  <si>
    <t>The Last Airbender</t>
  </si>
  <si>
    <t>19+1+26</t>
  </si>
  <si>
    <t>Salt</t>
  </si>
  <si>
    <t>Centurion</t>
  </si>
  <si>
    <t>Mokep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</si>
</sst>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307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923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26-29 AUGUST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421875" style="0" customWidth="1"/>
    <col min="4" max="4" width="13.140625" style="0" customWidth="1"/>
    <col min="5" max="5" width="18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12.574218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1" t="s">
        <v>0</v>
      </c>
      <c r="D2" s="73" t="s">
        <v>1</v>
      </c>
      <c r="E2" s="73" t="s">
        <v>2</v>
      </c>
      <c r="F2" s="77" t="s">
        <v>3</v>
      </c>
      <c r="G2" s="77" t="s">
        <v>4</v>
      </c>
      <c r="H2" s="77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81"/>
    </row>
    <row r="3" spans="1:25" ht="30" customHeight="1">
      <c r="A3" s="13"/>
      <c r="B3" s="14"/>
      <c r="C3" s="72"/>
      <c r="D3" s="74"/>
      <c r="E3" s="75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40416</v>
      </c>
      <c r="E4" s="57" t="s">
        <v>22</v>
      </c>
      <c r="F4" s="58">
        <v>26</v>
      </c>
      <c r="G4" s="58" t="s">
        <v>23</v>
      </c>
      <c r="H4" s="58">
        <v>1</v>
      </c>
      <c r="I4" s="59">
        <v>9466890</v>
      </c>
      <c r="J4" s="59">
        <v>6716</v>
      </c>
      <c r="K4" s="59">
        <v>8703565</v>
      </c>
      <c r="L4" s="59">
        <v>6268</v>
      </c>
      <c r="M4" s="59">
        <v>11359130</v>
      </c>
      <c r="N4" s="59">
        <v>7856</v>
      </c>
      <c r="O4" s="59">
        <v>9410020</v>
      </c>
      <c r="P4" s="59">
        <v>6562</v>
      </c>
      <c r="Q4" s="60">
        <f aca="true" t="shared" si="0" ref="Q4:R11">+I4+K4+M4+O4</f>
        <v>38939605</v>
      </c>
      <c r="R4" s="60">
        <f t="shared" si="0"/>
        <v>27402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1421.0497408948252</v>
      </c>
      <c r="U4" s="62">
        <v>0</v>
      </c>
      <c r="V4" s="63">
        <f aca="true" t="shared" si="3" ref="V4:V13">IF(U4&lt;&gt;0,-(U4-Q4)/U4,"")</f>
      </c>
      <c r="W4" s="48">
        <v>38939605</v>
      </c>
      <c r="X4" s="48">
        <v>27402</v>
      </c>
      <c r="Y4" s="50">
        <f aca="true" t="shared" si="4" ref="Y4:Y13">W4/X4</f>
        <v>1421.0497408948252</v>
      </c>
    </row>
    <row r="5" spans="1:25" ht="30" customHeight="1">
      <c r="A5" s="40">
        <v>2</v>
      </c>
      <c r="B5" s="41"/>
      <c r="C5" s="64" t="s">
        <v>24</v>
      </c>
      <c r="D5" s="56">
        <v>40381</v>
      </c>
      <c r="E5" s="57" t="s">
        <v>25</v>
      </c>
      <c r="F5" s="58">
        <v>35</v>
      </c>
      <c r="G5" s="58" t="s">
        <v>23</v>
      </c>
      <c r="H5" s="58">
        <v>6</v>
      </c>
      <c r="I5" s="65">
        <v>2662895</v>
      </c>
      <c r="J5" s="65">
        <v>2386</v>
      </c>
      <c r="K5" s="65">
        <v>3970575</v>
      </c>
      <c r="L5" s="65">
        <v>3369</v>
      </c>
      <c r="M5" s="65">
        <v>7163260</v>
      </c>
      <c r="N5" s="65">
        <v>5939</v>
      </c>
      <c r="O5" s="65">
        <v>3859470</v>
      </c>
      <c r="P5" s="65">
        <v>3247</v>
      </c>
      <c r="Q5" s="60">
        <f t="shared" si="0"/>
        <v>17656200</v>
      </c>
      <c r="R5" s="60">
        <f t="shared" si="0"/>
        <v>14941</v>
      </c>
      <c r="S5" s="61" t="e">
        <f t="shared" si="1"/>
        <v>#VALUE!</v>
      </c>
      <c r="T5" s="61">
        <f t="shared" si="2"/>
        <v>1181.7281306472123</v>
      </c>
      <c r="U5" s="62">
        <v>18054180</v>
      </c>
      <c r="V5" s="63">
        <f t="shared" si="3"/>
        <v>-0.02204364861766084</v>
      </c>
      <c r="W5" s="66">
        <v>378829273</v>
      </c>
      <c r="X5" s="66">
        <v>329310</v>
      </c>
      <c r="Y5" s="50">
        <f t="shared" si="4"/>
        <v>1150.3728189244177</v>
      </c>
    </row>
    <row r="6" spans="1:25" ht="30" customHeight="1">
      <c r="A6" s="40">
        <v>3</v>
      </c>
      <c r="B6" s="41"/>
      <c r="C6" s="64" t="s">
        <v>26</v>
      </c>
      <c r="D6" s="56">
        <v>40409</v>
      </c>
      <c r="E6" s="57" t="s">
        <v>25</v>
      </c>
      <c r="F6" s="58">
        <v>29</v>
      </c>
      <c r="G6" s="58" t="s">
        <v>23</v>
      </c>
      <c r="H6" s="58">
        <v>2</v>
      </c>
      <c r="I6" s="65">
        <v>3177220</v>
      </c>
      <c r="J6" s="65">
        <v>2728</v>
      </c>
      <c r="K6" s="65">
        <v>3847000</v>
      </c>
      <c r="L6" s="65">
        <v>3207</v>
      </c>
      <c r="M6" s="65">
        <v>6407620</v>
      </c>
      <c r="N6" s="65">
        <v>5300</v>
      </c>
      <c r="O6" s="65">
        <v>3999165</v>
      </c>
      <c r="P6" s="65">
        <v>3386</v>
      </c>
      <c r="Q6" s="60">
        <f t="shared" si="0"/>
        <v>17431005</v>
      </c>
      <c r="R6" s="60">
        <f t="shared" si="0"/>
        <v>14621</v>
      </c>
      <c r="S6" s="61" t="e">
        <f t="shared" si="1"/>
        <v>#VALUE!</v>
      </c>
      <c r="T6" s="61">
        <f t="shared" si="2"/>
        <v>1192.1896587100746</v>
      </c>
      <c r="U6" s="62">
        <v>30456585</v>
      </c>
      <c r="V6" s="63">
        <f t="shared" si="3"/>
        <v>-0.4276769703497618</v>
      </c>
      <c r="W6" s="66">
        <v>63676010</v>
      </c>
      <c r="X6" s="66">
        <v>54896</v>
      </c>
      <c r="Y6" s="50">
        <f t="shared" si="4"/>
        <v>1159.938975517342</v>
      </c>
    </row>
    <row r="7" spans="1:25" ht="30" customHeight="1">
      <c r="A7" s="40">
        <v>4</v>
      </c>
      <c r="B7" s="41"/>
      <c r="C7" s="55" t="s">
        <v>27</v>
      </c>
      <c r="D7" s="56">
        <v>40395</v>
      </c>
      <c r="E7" s="57" t="s">
        <v>22</v>
      </c>
      <c r="F7" s="58">
        <v>30</v>
      </c>
      <c r="G7" s="58" t="s">
        <v>23</v>
      </c>
      <c r="H7" s="58">
        <v>4</v>
      </c>
      <c r="I7" s="59">
        <v>1672670</v>
      </c>
      <c r="J7" s="59">
        <v>1574</v>
      </c>
      <c r="K7" s="59">
        <v>1940650</v>
      </c>
      <c r="L7" s="59">
        <v>1728</v>
      </c>
      <c r="M7" s="59">
        <v>4568325</v>
      </c>
      <c r="N7" s="59">
        <v>4015</v>
      </c>
      <c r="O7" s="59">
        <v>2970735</v>
      </c>
      <c r="P7" s="59">
        <v>2633</v>
      </c>
      <c r="Q7" s="60">
        <f t="shared" si="0"/>
        <v>11152380</v>
      </c>
      <c r="R7" s="60">
        <f t="shared" si="0"/>
        <v>9950</v>
      </c>
      <c r="S7" s="61" t="e">
        <f t="shared" si="1"/>
        <v>#VALUE!</v>
      </c>
      <c r="T7" s="61">
        <f t="shared" si="2"/>
        <v>1120.8422110552765</v>
      </c>
      <c r="U7" s="62">
        <v>12620450</v>
      </c>
      <c r="V7" s="63">
        <f t="shared" si="3"/>
        <v>-0.11632469523669917</v>
      </c>
      <c r="W7" s="48">
        <v>120998365</v>
      </c>
      <c r="X7" s="48">
        <v>109279</v>
      </c>
      <c r="Y7" s="50">
        <f t="shared" si="4"/>
        <v>1107.2426083694031</v>
      </c>
    </row>
    <row r="8" spans="1:25" ht="30" customHeight="1">
      <c r="A8" s="40">
        <v>5</v>
      </c>
      <c r="B8" s="41"/>
      <c r="C8" s="55" t="s">
        <v>28</v>
      </c>
      <c r="D8" s="56">
        <v>40388</v>
      </c>
      <c r="E8" s="57" t="s">
        <v>25</v>
      </c>
      <c r="F8" s="58">
        <v>29</v>
      </c>
      <c r="G8" s="58" t="s">
        <v>23</v>
      </c>
      <c r="H8" s="58">
        <v>5</v>
      </c>
      <c r="I8" s="65">
        <v>1494050</v>
      </c>
      <c r="J8" s="65">
        <v>1365</v>
      </c>
      <c r="K8" s="65">
        <v>2192820</v>
      </c>
      <c r="L8" s="65">
        <v>1855</v>
      </c>
      <c r="M8" s="65">
        <v>4500670</v>
      </c>
      <c r="N8" s="65">
        <v>3787</v>
      </c>
      <c r="O8" s="65">
        <v>2467070</v>
      </c>
      <c r="P8" s="65">
        <v>2123</v>
      </c>
      <c r="Q8" s="60">
        <f t="shared" si="0"/>
        <v>10654610</v>
      </c>
      <c r="R8" s="60">
        <f>+J8+L8+N8+P8</f>
        <v>9130</v>
      </c>
      <c r="S8" s="61" t="e">
        <f t="shared" si="1"/>
        <v>#VALUE!</v>
      </c>
      <c r="T8" s="61">
        <f t="shared" si="2"/>
        <v>1166.9890470974808</v>
      </c>
      <c r="U8" s="62">
        <v>10666120</v>
      </c>
      <c r="V8" s="63">
        <f t="shared" si="3"/>
        <v>-0.0010791178047874954</v>
      </c>
      <c r="W8" s="66">
        <v>145680640</v>
      </c>
      <c r="X8" s="66">
        <v>129991</v>
      </c>
      <c r="Y8" s="50">
        <f t="shared" si="4"/>
        <v>1120.697894469617</v>
      </c>
    </row>
    <row r="9" spans="1:25" ht="30" customHeight="1">
      <c r="A9" s="40">
        <v>6</v>
      </c>
      <c r="B9" s="41"/>
      <c r="C9" s="55" t="s">
        <v>29</v>
      </c>
      <c r="D9" s="56">
        <v>40367</v>
      </c>
      <c r="E9" s="57" t="s">
        <v>30</v>
      </c>
      <c r="F9" s="58" t="s">
        <v>31</v>
      </c>
      <c r="G9" s="58">
        <v>41</v>
      </c>
      <c r="H9" s="58">
        <v>8</v>
      </c>
      <c r="I9" s="67">
        <v>1562900</v>
      </c>
      <c r="J9" s="67">
        <v>1176</v>
      </c>
      <c r="K9" s="59">
        <v>1222220</v>
      </c>
      <c r="L9" s="59">
        <v>928</v>
      </c>
      <c r="M9" s="59">
        <v>4372320</v>
      </c>
      <c r="N9" s="59">
        <v>3226</v>
      </c>
      <c r="O9" s="59">
        <v>3112435</v>
      </c>
      <c r="P9" s="59">
        <v>2288</v>
      </c>
      <c r="Q9" s="60">
        <f t="shared" si="0"/>
        <v>10269875</v>
      </c>
      <c r="R9" s="60">
        <f t="shared" si="0"/>
        <v>7618</v>
      </c>
      <c r="S9" s="61">
        <f t="shared" si="1"/>
        <v>185.8048780487805</v>
      </c>
      <c r="T9" s="61">
        <f t="shared" si="2"/>
        <v>1348.1064583880284</v>
      </c>
      <c r="U9" s="62">
        <v>11895255</v>
      </c>
      <c r="V9" s="63">
        <f t="shared" si="3"/>
        <v>-0.1366410388007655</v>
      </c>
      <c r="W9" s="48">
        <v>641512110</v>
      </c>
      <c r="X9" s="48">
        <v>489374</v>
      </c>
      <c r="Y9" s="50">
        <f t="shared" si="4"/>
        <v>1310.8831078071169</v>
      </c>
    </row>
    <row r="10" spans="1:25" ht="30" customHeight="1">
      <c r="A10" s="40">
        <v>7</v>
      </c>
      <c r="B10" s="41"/>
      <c r="C10" s="55" t="s">
        <v>32</v>
      </c>
      <c r="D10" s="56">
        <v>40395</v>
      </c>
      <c r="E10" s="57" t="s">
        <v>25</v>
      </c>
      <c r="F10" s="58" t="s">
        <v>33</v>
      </c>
      <c r="G10" s="58" t="s">
        <v>23</v>
      </c>
      <c r="H10" s="58">
        <v>4</v>
      </c>
      <c r="I10" s="65">
        <v>1284480</v>
      </c>
      <c r="J10" s="65">
        <v>1017</v>
      </c>
      <c r="K10" s="65">
        <v>1818260</v>
      </c>
      <c r="L10" s="65">
        <v>1374</v>
      </c>
      <c r="M10" s="65">
        <v>3053700</v>
      </c>
      <c r="N10" s="65">
        <v>2405</v>
      </c>
      <c r="O10" s="65">
        <v>2130710</v>
      </c>
      <c r="P10" s="65">
        <v>1671</v>
      </c>
      <c r="Q10" s="60">
        <f t="shared" si="0"/>
        <v>8287150</v>
      </c>
      <c r="R10" s="60">
        <f>+J10+L10+N10+P10</f>
        <v>6467</v>
      </c>
      <c r="S10" s="61" t="e">
        <f t="shared" si="1"/>
        <v>#VALUE!</v>
      </c>
      <c r="T10" s="61">
        <f t="shared" si="2"/>
        <v>1281.4519870109789</v>
      </c>
      <c r="U10" s="62">
        <v>9517180</v>
      </c>
      <c r="V10" s="63">
        <f t="shared" si="3"/>
        <v>-0.12924311613314027</v>
      </c>
      <c r="W10" s="66">
        <v>87735515</v>
      </c>
      <c r="X10" s="66">
        <v>67412</v>
      </c>
      <c r="Y10" s="50">
        <f t="shared" si="4"/>
        <v>1301.4821545125496</v>
      </c>
    </row>
    <row r="11" spans="1:25" ht="30" customHeight="1">
      <c r="A11" s="40">
        <v>8</v>
      </c>
      <c r="B11" s="41"/>
      <c r="C11" s="55" t="s">
        <v>36</v>
      </c>
      <c r="D11" s="56">
        <v>40402</v>
      </c>
      <c r="E11" s="57" t="s">
        <v>25</v>
      </c>
      <c r="F11" s="58">
        <v>29</v>
      </c>
      <c r="G11" s="58" t="s">
        <v>23</v>
      </c>
      <c r="H11" s="58">
        <v>3</v>
      </c>
      <c r="I11" s="65">
        <v>1191315</v>
      </c>
      <c r="J11" s="65">
        <v>1011</v>
      </c>
      <c r="K11" s="65">
        <v>1787240</v>
      </c>
      <c r="L11" s="65">
        <v>1462</v>
      </c>
      <c r="M11" s="65">
        <v>3410075</v>
      </c>
      <c r="N11" s="65">
        <v>2788</v>
      </c>
      <c r="O11" s="65">
        <v>1803930</v>
      </c>
      <c r="P11" s="65">
        <v>1486</v>
      </c>
      <c r="Q11" s="60">
        <f t="shared" si="0"/>
        <v>8192560</v>
      </c>
      <c r="R11" s="60">
        <f t="shared" si="0"/>
        <v>6747</v>
      </c>
      <c r="S11" s="61" t="e">
        <f t="shared" si="1"/>
        <v>#VALUE!</v>
      </c>
      <c r="T11" s="61">
        <f t="shared" si="2"/>
        <v>1214.252260263821</v>
      </c>
      <c r="U11" s="62">
        <v>9886310</v>
      </c>
      <c r="V11" s="63">
        <f t="shared" si="3"/>
        <v>-0.17132276855570985</v>
      </c>
      <c r="W11" s="66">
        <v>55273110</v>
      </c>
      <c r="X11" s="66">
        <v>47299</v>
      </c>
      <c r="Y11" s="50">
        <f t="shared" si="4"/>
        <v>1168.589399353052</v>
      </c>
    </row>
    <row r="12" spans="1:25" ht="30" customHeight="1">
      <c r="A12" s="40">
        <v>9</v>
      </c>
      <c r="B12" s="41"/>
      <c r="C12" s="64" t="s">
        <v>34</v>
      </c>
      <c r="D12" s="56">
        <v>40388</v>
      </c>
      <c r="E12" s="57" t="s">
        <v>30</v>
      </c>
      <c r="F12" s="58" t="s">
        <v>35</v>
      </c>
      <c r="G12" s="58">
        <v>47</v>
      </c>
      <c r="H12" s="58">
        <v>5</v>
      </c>
      <c r="I12" s="67">
        <v>1184810</v>
      </c>
      <c r="J12" s="67">
        <v>903</v>
      </c>
      <c r="K12" s="59">
        <v>1252980</v>
      </c>
      <c r="L12" s="59">
        <v>992</v>
      </c>
      <c r="M12" s="59">
        <v>2632260</v>
      </c>
      <c r="N12" s="59">
        <v>1912</v>
      </c>
      <c r="O12" s="59">
        <v>1980640</v>
      </c>
      <c r="P12" s="59">
        <v>1476</v>
      </c>
      <c r="Q12" s="60">
        <f>+I12+K12+M12+O12</f>
        <v>7050690</v>
      </c>
      <c r="R12" s="60">
        <f>+J12+L12+N12+P12</f>
        <v>5283</v>
      </c>
      <c r="S12" s="61">
        <f t="shared" si="1"/>
        <v>112.40425531914893</v>
      </c>
      <c r="T12" s="61">
        <f t="shared" si="2"/>
        <v>1334.5996592844974</v>
      </c>
      <c r="U12" s="62">
        <v>11809460</v>
      </c>
      <c r="V12" s="63">
        <f t="shared" si="3"/>
        <v>-0.40296254020082206</v>
      </c>
      <c r="W12" s="48">
        <v>191310710</v>
      </c>
      <c r="X12" s="48">
        <v>141371</v>
      </c>
      <c r="Y12" s="50">
        <f t="shared" si="4"/>
        <v>1353.252859497351</v>
      </c>
    </row>
    <row r="13" spans="1:25" ht="30" customHeight="1">
      <c r="A13" s="40">
        <v>10</v>
      </c>
      <c r="B13" s="41"/>
      <c r="C13" s="64" t="s">
        <v>37</v>
      </c>
      <c r="D13" s="56">
        <v>40416</v>
      </c>
      <c r="E13" s="57" t="s">
        <v>38</v>
      </c>
      <c r="F13" s="58">
        <v>13</v>
      </c>
      <c r="G13" s="58" t="s">
        <v>23</v>
      </c>
      <c r="H13" s="58">
        <v>1</v>
      </c>
      <c r="I13" s="59"/>
      <c r="J13" s="59"/>
      <c r="K13" s="59"/>
      <c r="L13" s="59"/>
      <c r="M13" s="59"/>
      <c r="N13" s="59"/>
      <c r="O13" s="59"/>
      <c r="P13" s="59"/>
      <c r="Q13" s="60">
        <v>6996188</v>
      </c>
      <c r="R13" s="60">
        <v>5545</v>
      </c>
      <c r="S13" s="61" t="e">
        <f t="shared" si="1"/>
        <v>#VALUE!</v>
      </c>
      <c r="T13" s="61">
        <f t="shared" si="2"/>
        <v>1261.7110910730387</v>
      </c>
      <c r="U13" s="62">
        <v>0</v>
      </c>
      <c r="V13" s="63">
        <f t="shared" si="3"/>
      </c>
      <c r="W13" s="66">
        <v>6996188</v>
      </c>
      <c r="X13" s="66">
        <v>5545</v>
      </c>
      <c r="Y13" s="50">
        <f t="shared" si="4"/>
        <v>1261.7110910730387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68" t="s">
        <v>17</v>
      </c>
      <c r="C15" s="69"/>
      <c r="D15" s="69"/>
      <c r="E15" s="70"/>
      <c r="F15" s="23"/>
      <c r="G15" s="23">
        <f>SUM(G4:G14)</f>
        <v>88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136630263</v>
      </c>
      <c r="R15" s="27">
        <f>SUM(R4:R14)</f>
        <v>107704</v>
      </c>
      <c r="S15" s="28">
        <f>R15/G15</f>
        <v>1223.909090909091</v>
      </c>
      <c r="T15" s="49">
        <f>Q15/R15</f>
        <v>1268.5718543415287</v>
      </c>
      <c r="U15" s="39">
        <v>123493870</v>
      </c>
      <c r="V15" s="38">
        <f>IF(U15&lt;&gt;0,-(U15-Q15)/U15,"")</f>
        <v>0.10637283453826493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2010-08-30T13:18:31Z</dcterms:modified>
  <cp:category/>
  <cp:version/>
  <cp:contentType/>
  <cp:contentStatus/>
</cp:coreProperties>
</file>