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9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<sst xmlns="http://schemas.openxmlformats.org/spreadsheetml/2006/main" count="65" uniqueCount="39">
  <si>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</si>
  <si>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</si>
  <si>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</si>
  <si>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</si>
  <si>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</si>
  <si>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</si>
  <si>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</si>
  <si>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</si>
  <si>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</si>
  <si>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</si>
  <si>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</si>
  <si>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</si>
  <si>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</si>
  <si>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</si>
  <si>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</si>
  <si>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</si>
  <si>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</si>
  <si>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</si>
  <si>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</si>
  <si>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</si>
  <si>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</si>
  <si>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Resident Evil: Afterlife</t>
  </si>
  <si>
    <t>InterCom</t>
  </si>
  <si>
    <t>27+2</t>
  </si>
  <si>
    <t>n/a</t>
  </si>
  <si>
    <t>Going the Distance</t>
  </si>
  <si>
    <t>25+2</t>
  </si>
  <si>
    <t>Step Up 3D</t>
  </si>
  <si>
    <t>Forum Hungary</t>
  </si>
  <si>
    <t>Inception</t>
  </si>
  <si>
    <t>The Karate Kid</t>
  </si>
  <si>
    <t>Grown Ups</t>
  </si>
  <si>
    <t>Splice</t>
  </si>
  <si>
    <t>Budapest Film</t>
  </si>
  <si>
    <t>Shrek Forever After</t>
  </si>
  <si>
    <t>UIP</t>
  </si>
  <si>
    <t>26+1+25+1</t>
  </si>
  <si>
    <t>The Sorcerer's Apptentice</t>
  </si>
  <si>
    <t>Predators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</si>
</sst>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5" fillId="25" borderId="26" xfId="39" applyNumberFormat="1" applyFont="1" applyFill="1" applyBorder="1" applyAlignment="1">
      <alignment/>
    </xf>
    <xf numFmtId="3" fontId="14" fillId="25" borderId="26" xfId="40" applyNumberFormat="1" applyFont="1" applyFill="1" applyBorder="1" applyAlignment="1">
      <alignment horizontal="center" vertical="center"/>
    </xf>
    <xf numFmtId="3" fontId="14" fillId="25" borderId="26" xfId="39" applyNumberFormat="1" applyFont="1" applyFill="1" applyBorder="1" applyAlignment="1">
      <alignment horizontal="right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212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106650" y="447675"/>
          <a:ext cx="27527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23-26 SEPTEMBER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8.8515625" style="0" customWidth="1"/>
    <col min="4" max="4" width="15.421875" style="0" customWidth="1"/>
    <col min="5" max="5" width="17.71093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9.00390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0" t="s">
        <v>3</v>
      </c>
      <c r="G2" s="70" t="s">
        <v>4</v>
      </c>
      <c r="H2" s="70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71"/>
      <c r="G3" s="71"/>
      <c r="H3" s="7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40431</v>
      </c>
      <c r="E4" s="57" t="s">
        <v>22</v>
      </c>
      <c r="F4" s="58" t="s">
        <v>23</v>
      </c>
      <c r="G4" s="58" t="s">
        <v>24</v>
      </c>
      <c r="H4" s="58">
        <v>3</v>
      </c>
      <c r="I4" s="59">
        <v>1893470</v>
      </c>
      <c r="J4" s="59">
        <v>1284</v>
      </c>
      <c r="K4" s="59">
        <v>3514255</v>
      </c>
      <c r="L4" s="59">
        <v>2381</v>
      </c>
      <c r="M4" s="59">
        <v>6916900</v>
      </c>
      <c r="N4" s="59">
        <v>4611</v>
      </c>
      <c r="O4" s="59">
        <v>4533050</v>
      </c>
      <c r="P4" s="59">
        <v>2954</v>
      </c>
      <c r="Q4" s="60">
        <f aca="true" t="shared" si="0" ref="Q4:R9">+I4+K4+M4+O4</f>
        <v>16857675</v>
      </c>
      <c r="R4" s="60">
        <f t="shared" si="0"/>
        <v>11230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1501.1286731967944</v>
      </c>
      <c r="U4" s="62">
        <v>38898155</v>
      </c>
      <c r="V4" s="63">
        <f aca="true" t="shared" si="3" ref="V4:V13">IF(U4&lt;&gt;0,-(U4-Q4)/U4,"")</f>
        <v>-0.5666201905977288</v>
      </c>
      <c r="W4" s="64">
        <v>133056077</v>
      </c>
      <c r="X4" s="64">
        <v>88775</v>
      </c>
      <c r="Y4" s="50">
        <f aca="true" t="shared" si="4" ref="Y4:Y13">W4/X4</f>
        <v>1498.8012052942834</v>
      </c>
    </row>
    <row r="5" spans="1:25" ht="30" customHeight="1">
      <c r="A5" s="40">
        <v>2</v>
      </c>
      <c r="B5" s="41"/>
      <c r="C5" s="55" t="s">
        <v>25</v>
      </c>
      <c r="D5" s="56">
        <v>40430</v>
      </c>
      <c r="E5" s="57" t="s">
        <v>22</v>
      </c>
      <c r="F5" s="58" t="s">
        <v>26</v>
      </c>
      <c r="G5" s="58" t="s">
        <v>24</v>
      </c>
      <c r="H5" s="58">
        <v>3</v>
      </c>
      <c r="I5" s="59">
        <v>1460935</v>
      </c>
      <c r="J5" s="59">
        <v>1282</v>
      </c>
      <c r="K5" s="59">
        <v>2847895</v>
      </c>
      <c r="L5" s="59">
        <v>2470</v>
      </c>
      <c r="M5" s="59">
        <v>5429935</v>
      </c>
      <c r="N5" s="59">
        <v>4662</v>
      </c>
      <c r="O5" s="59">
        <v>4176180</v>
      </c>
      <c r="P5" s="59">
        <v>3506</v>
      </c>
      <c r="Q5" s="60">
        <f t="shared" si="0"/>
        <v>13914945</v>
      </c>
      <c r="R5" s="60">
        <f>+J5+L5+N5+P5</f>
        <v>11920</v>
      </c>
      <c r="S5" s="61" t="e">
        <f t="shared" si="1"/>
        <v>#VALUE!</v>
      </c>
      <c r="T5" s="61">
        <f t="shared" si="2"/>
        <v>1167.3611577181207</v>
      </c>
      <c r="U5" s="62">
        <v>23136076</v>
      </c>
      <c r="V5" s="63">
        <f t="shared" si="3"/>
        <v>-0.39856071530885356</v>
      </c>
      <c r="W5" s="64">
        <v>72099836</v>
      </c>
      <c r="X5" s="64">
        <v>87346</v>
      </c>
      <c r="Y5" s="50">
        <f t="shared" si="4"/>
        <v>825.4509193323106</v>
      </c>
    </row>
    <row r="6" spans="1:25" ht="30" customHeight="1">
      <c r="A6" s="40">
        <v>3</v>
      </c>
      <c r="B6" s="41"/>
      <c r="C6" s="55" t="s">
        <v>27</v>
      </c>
      <c r="D6" s="56">
        <v>40416</v>
      </c>
      <c r="E6" s="57" t="s">
        <v>28</v>
      </c>
      <c r="F6" s="58">
        <v>26</v>
      </c>
      <c r="G6" s="58" t="s">
        <v>24</v>
      </c>
      <c r="H6" s="58">
        <v>5</v>
      </c>
      <c r="I6" s="65">
        <v>754680</v>
      </c>
      <c r="J6" s="65">
        <v>535</v>
      </c>
      <c r="K6" s="65">
        <v>1841355</v>
      </c>
      <c r="L6" s="65">
        <v>1319</v>
      </c>
      <c r="M6" s="65">
        <v>3590570</v>
      </c>
      <c r="N6" s="65">
        <v>2519</v>
      </c>
      <c r="O6" s="65">
        <v>2632990</v>
      </c>
      <c r="P6" s="65">
        <v>1806</v>
      </c>
      <c r="Q6" s="60">
        <f t="shared" si="0"/>
        <v>8819595</v>
      </c>
      <c r="R6" s="60">
        <f t="shared" si="0"/>
        <v>6179</v>
      </c>
      <c r="S6" s="61" t="e">
        <f t="shared" si="1"/>
        <v>#VALUE!</v>
      </c>
      <c r="T6" s="61">
        <f t="shared" si="2"/>
        <v>1427.3498948049846</v>
      </c>
      <c r="U6" s="62">
        <v>19524838</v>
      </c>
      <c r="V6" s="63">
        <f t="shared" si="3"/>
        <v>-0.5482884416249703</v>
      </c>
      <c r="W6" s="48">
        <v>138223513</v>
      </c>
      <c r="X6" s="48">
        <v>111322</v>
      </c>
      <c r="Y6" s="50">
        <f t="shared" si="4"/>
        <v>1241.6549558937138</v>
      </c>
    </row>
    <row r="7" spans="1:25" ht="30" customHeight="1">
      <c r="A7" s="40">
        <v>4</v>
      </c>
      <c r="B7" s="41"/>
      <c r="C7" s="66" t="s">
        <v>29</v>
      </c>
      <c r="D7" s="56">
        <v>40381</v>
      </c>
      <c r="E7" s="57" t="s">
        <v>22</v>
      </c>
      <c r="F7" s="58">
        <v>35</v>
      </c>
      <c r="G7" s="58" t="s">
        <v>24</v>
      </c>
      <c r="H7" s="58">
        <v>10</v>
      </c>
      <c r="I7" s="59">
        <v>819510</v>
      </c>
      <c r="J7" s="59">
        <v>724</v>
      </c>
      <c r="K7" s="59">
        <v>1577760</v>
      </c>
      <c r="L7" s="59">
        <v>1390</v>
      </c>
      <c r="M7" s="59">
        <v>3398530</v>
      </c>
      <c r="N7" s="59">
        <v>2871</v>
      </c>
      <c r="O7" s="59">
        <v>2722365</v>
      </c>
      <c r="P7" s="59">
        <v>2199</v>
      </c>
      <c r="Q7" s="60">
        <f t="shared" si="0"/>
        <v>8518165</v>
      </c>
      <c r="R7" s="60">
        <f t="shared" si="0"/>
        <v>7184</v>
      </c>
      <c r="S7" s="61" t="e">
        <f t="shared" si="1"/>
        <v>#VALUE!</v>
      </c>
      <c r="T7" s="61">
        <f t="shared" si="2"/>
        <v>1185.713390868597</v>
      </c>
      <c r="U7" s="62">
        <v>14382376</v>
      </c>
      <c r="V7" s="63">
        <f t="shared" si="3"/>
        <v>-0.4077358984356966</v>
      </c>
      <c r="W7" s="67">
        <v>450621567</v>
      </c>
      <c r="X7" s="67">
        <v>408084</v>
      </c>
      <c r="Y7" s="50">
        <f t="shared" si="4"/>
        <v>1104.2372820301703</v>
      </c>
    </row>
    <row r="8" spans="1:25" ht="30" customHeight="1">
      <c r="A8" s="40">
        <v>5</v>
      </c>
      <c r="B8" s="41"/>
      <c r="C8" s="66" t="s">
        <v>30</v>
      </c>
      <c r="D8" s="56">
        <v>40423</v>
      </c>
      <c r="E8" s="57" t="s">
        <v>22</v>
      </c>
      <c r="F8" s="58">
        <v>29</v>
      </c>
      <c r="G8" s="58" t="s">
        <v>24</v>
      </c>
      <c r="H8" s="58">
        <v>4</v>
      </c>
      <c r="I8" s="59">
        <v>240950</v>
      </c>
      <c r="J8" s="59">
        <v>233</v>
      </c>
      <c r="K8" s="59">
        <v>932960</v>
      </c>
      <c r="L8" s="59">
        <v>897</v>
      </c>
      <c r="M8" s="59">
        <v>2561420</v>
      </c>
      <c r="N8" s="59">
        <v>2342</v>
      </c>
      <c r="O8" s="59">
        <v>2470910</v>
      </c>
      <c r="P8" s="59">
        <v>2229</v>
      </c>
      <c r="Q8" s="60">
        <f t="shared" si="0"/>
        <v>6206240</v>
      </c>
      <c r="R8" s="60">
        <f t="shared" si="0"/>
        <v>5701</v>
      </c>
      <c r="S8" s="61" t="e">
        <f t="shared" si="1"/>
        <v>#VALUE!</v>
      </c>
      <c r="T8" s="61">
        <f t="shared" si="2"/>
        <v>1088.623048587967</v>
      </c>
      <c r="U8" s="62">
        <v>9499802</v>
      </c>
      <c r="V8" s="63">
        <f t="shared" si="3"/>
        <v>-0.34669796275753956</v>
      </c>
      <c r="W8" s="64">
        <v>59550072</v>
      </c>
      <c r="X8" s="64">
        <v>63805</v>
      </c>
      <c r="Y8" s="50">
        <f t="shared" si="4"/>
        <v>933.3135647676514</v>
      </c>
    </row>
    <row r="9" spans="1:25" ht="30" customHeight="1">
      <c r="A9" s="40">
        <v>6</v>
      </c>
      <c r="B9" s="41"/>
      <c r="C9" s="55" t="s">
        <v>31</v>
      </c>
      <c r="D9" s="56">
        <v>40388</v>
      </c>
      <c r="E9" s="57" t="s">
        <v>22</v>
      </c>
      <c r="F9" s="58">
        <v>29</v>
      </c>
      <c r="G9" s="58" t="s">
        <v>24</v>
      </c>
      <c r="H9" s="58">
        <v>9</v>
      </c>
      <c r="I9" s="59">
        <v>290290</v>
      </c>
      <c r="J9" s="59">
        <v>256</v>
      </c>
      <c r="K9" s="59">
        <v>890160</v>
      </c>
      <c r="L9" s="59">
        <v>809</v>
      </c>
      <c r="M9" s="59">
        <v>1925450</v>
      </c>
      <c r="N9" s="59">
        <v>1672</v>
      </c>
      <c r="O9" s="59">
        <v>1585240</v>
      </c>
      <c r="P9" s="59">
        <v>1339</v>
      </c>
      <c r="Q9" s="60">
        <f t="shared" si="0"/>
        <v>4691140</v>
      </c>
      <c r="R9" s="60">
        <f>+J9+L9+N9+P9</f>
        <v>4076</v>
      </c>
      <c r="S9" s="61" t="e">
        <f t="shared" si="1"/>
        <v>#VALUE!</v>
      </c>
      <c r="T9" s="61">
        <f t="shared" si="2"/>
        <v>1150.9175662414132</v>
      </c>
      <c r="U9" s="62">
        <v>6804830</v>
      </c>
      <c r="V9" s="63">
        <f t="shared" si="3"/>
        <v>-0.3106161358917122</v>
      </c>
      <c r="W9" s="64">
        <v>179710125</v>
      </c>
      <c r="X9" s="64">
        <v>167291</v>
      </c>
      <c r="Y9" s="50">
        <f t="shared" si="4"/>
        <v>1074.2366594736118</v>
      </c>
    </row>
    <row r="10" spans="1:25" ht="30" customHeight="1">
      <c r="A10" s="40">
        <v>7</v>
      </c>
      <c r="B10" s="41"/>
      <c r="C10" s="55" t="s">
        <v>32</v>
      </c>
      <c r="D10" s="56">
        <v>40444</v>
      </c>
      <c r="E10" s="57" t="s">
        <v>33</v>
      </c>
      <c r="F10" s="58">
        <v>6</v>
      </c>
      <c r="G10" s="58" t="s">
        <v>24</v>
      </c>
      <c r="H10" s="58">
        <v>1</v>
      </c>
      <c r="I10" s="68">
        <v>604920</v>
      </c>
      <c r="J10" s="68">
        <v>492</v>
      </c>
      <c r="K10" s="68">
        <v>1021560</v>
      </c>
      <c r="L10" s="68">
        <v>817</v>
      </c>
      <c r="M10" s="68">
        <v>1283130</v>
      </c>
      <c r="N10" s="68">
        <v>1022</v>
      </c>
      <c r="O10" s="68">
        <v>1195210</v>
      </c>
      <c r="P10" s="68">
        <v>967</v>
      </c>
      <c r="Q10" s="60">
        <f>+I10+K10+M10+O10</f>
        <v>4104820</v>
      </c>
      <c r="R10" s="60">
        <f>+J10+L10+N10+P10</f>
        <v>3298</v>
      </c>
      <c r="S10" s="61" t="e">
        <f t="shared" si="1"/>
        <v>#VALUE!</v>
      </c>
      <c r="T10" s="61">
        <f t="shared" si="2"/>
        <v>1244.639175257732</v>
      </c>
      <c r="U10" s="62">
        <v>257620</v>
      </c>
      <c r="V10" s="63">
        <f t="shared" si="3"/>
        <v>14.933623165903269</v>
      </c>
      <c r="W10" s="60">
        <v>4362440</v>
      </c>
      <c r="X10" s="60">
        <v>3765</v>
      </c>
      <c r="Y10" s="50">
        <f t="shared" si="4"/>
        <v>1158.6826029216468</v>
      </c>
    </row>
    <row r="11" spans="1:25" ht="30" customHeight="1">
      <c r="A11" s="40">
        <v>8</v>
      </c>
      <c r="B11" s="41"/>
      <c r="C11" s="55" t="s">
        <v>34</v>
      </c>
      <c r="D11" s="56">
        <v>40367</v>
      </c>
      <c r="E11" s="57" t="s">
        <v>35</v>
      </c>
      <c r="F11" s="58" t="s">
        <v>36</v>
      </c>
      <c r="G11" s="58">
        <v>29</v>
      </c>
      <c r="H11" s="58">
        <v>12</v>
      </c>
      <c r="I11" s="69"/>
      <c r="J11" s="69"/>
      <c r="K11" s="65"/>
      <c r="L11" s="65"/>
      <c r="M11" s="65"/>
      <c r="N11" s="65"/>
      <c r="O11" s="65"/>
      <c r="P11" s="65"/>
      <c r="Q11" s="60">
        <v>4005825</v>
      </c>
      <c r="R11" s="60">
        <v>2975</v>
      </c>
      <c r="S11" s="61">
        <f t="shared" si="1"/>
        <v>102.58620689655173</v>
      </c>
      <c r="T11" s="61">
        <f t="shared" si="2"/>
        <v>1346.4957983193278</v>
      </c>
      <c r="U11" s="62">
        <v>5298749</v>
      </c>
      <c r="V11" s="63">
        <f t="shared" si="3"/>
        <v>-0.24400551903855042</v>
      </c>
      <c r="W11" s="48">
        <v>667904614</v>
      </c>
      <c r="X11" s="48">
        <v>517112</v>
      </c>
      <c r="Y11" s="50">
        <f t="shared" si="4"/>
        <v>1291.6053272791967</v>
      </c>
    </row>
    <row r="12" spans="1:25" ht="30" customHeight="1">
      <c r="A12" s="40">
        <v>9</v>
      </c>
      <c r="B12" s="41"/>
      <c r="C12" s="55" t="s">
        <v>37</v>
      </c>
      <c r="D12" s="56">
        <v>40395</v>
      </c>
      <c r="E12" s="57" t="s">
        <v>28</v>
      </c>
      <c r="F12" s="58">
        <v>30</v>
      </c>
      <c r="G12" s="58" t="s">
        <v>24</v>
      </c>
      <c r="H12" s="58">
        <v>8</v>
      </c>
      <c r="I12" s="65">
        <v>188030</v>
      </c>
      <c r="J12" s="65">
        <v>184</v>
      </c>
      <c r="K12" s="65">
        <v>476130</v>
      </c>
      <c r="L12" s="65">
        <v>426</v>
      </c>
      <c r="M12" s="65">
        <v>1508750</v>
      </c>
      <c r="N12" s="65">
        <v>1324</v>
      </c>
      <c r="O12" s="65">
        <v>1549405</v>
      </c>
      <c r="P12" s="65">
        <v>1354</v>
      </c>
      <c r="Q12" s="60">
        <f>+I12+K12+M12+O12</f>
        <v>3722315</v>
      </c>
      <c r="R12" s="60">
        <f>+J12+L12+N12+P12</f>
        <v>3288</v>
      </c>
      <c r="S12" s="61" t="e">
        <f t="shared" si="1"/>
        <v>#VALUE!</v>
      </c>
      <c r="T12" s="61">
        <f t="shared" si="2"/>
        <v>1132.0909367396594</v>
      </c>
      <c r="U12" s="62">
        <v>5841669</v>
      </c>
      <c r="V12" s="63">
        <f t="shared" si="3"/>
        <v>-0.3627993985965312</v>
      </c>
      <c r="W12" s="48">
        <v>150257649</v>
      </c>
      <c r="X12" s="48">
        <v>141693</v>
      </c>
      <c r="Y12" s="50">
        <f t="shared" si="4"/>
        <v>1060.4451102030446</v>
      </c>
    </row>
    <row r="13" spans="1:25" ht="30" customHeight="1">
      <c r="A13" s="40">
        <v>10</v>
      </c>
      <c r="B13" s="41"/>
      <c r="C13" s="66" t="s">
        <v>38</v>
      </c>
      <c r="D13" s="56">
        <v>40409</v>
      </c>
      <c r="E13" s="57" t="s">
        <v>22</v>
      </c>
      <c r="F13" s="58">
        <v>29</v>
      </c>
      <c r="G13" s="58" t="s">
        <v>24</v>
      </c>
      <c r="H13" s="58">
        <v>6</v>
      </c>
      <c r="I13" s="59">
        <v>284370</v>
      </c>
      <c r="J13" s="59">
        <v>237</v>
      </c>
      <c r="K13" s="59">
        <v>640170</v>
      </c>
      <c r="L13" s="59">
        <v>554</v>
      </c>
      <c r="M13" s="59">
        <v>1222370</v>
      </c>
      <c r="N13" s="59">
        <v>1051</v>
      </c>
      <c r="O13" s="59">
        <v>834870</v>
      </c>
      <c r="P13" s="59">
        <v>693</v>
      </c>
      <c r="Q13" s="60">
        <f>+I13+K13+M13+O13</f>
        <v>2981780</v>
      </c>
      <c r="R13" s="60">
        <f>+J13+L13+N13+P13</f>
        <v>2535</v>
      </c>
      <c r="S13" s="61" t="e">
        <f t="shared" si="1"/>
        <v>#VALUE!</v>
      </c>
      <c r="T13" s="61">
        <f t="shared" si="2"/>
        <v>1176.2445759368836</v>
      </c>
      <c r="U13" s="62">
        <v>6238810</v>
      </c>
      <c r="V13" s="63">
        <f t="shared" si="3"/>
        <v>-0.5220594953204217</v>
      </c>
      <c r="W13" s="64">
        <v>103859663</v>
      </c>
      <c r="X13" s="64">
        <v>96747</v>
      </c>
      <c r="Y13" s="50">
        <f t="shared" si="4"/>
        <v>1073.5181762741997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29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73822500</v>
      </c>
      <c r="R15" s="27">
        <f>SUM(R4:R14)</f>
        <v>58386</v>
      </c>
      <c r="S15" s="28">
        <f>R15/G15</f>
        <v>2013.3103448275863</v>
      </c>
      <c r="T15" s="49">
        <f>Q15/R15</f>
        <v>1264.3870105847293</v>
      </c>
      <c r="U15" s="39">
        <v>133238525</v>
      </c>
      <c r="V15" s="38">
        <f>IF(U15&lt;&gt;0,-(U15-Q15)/U15,"")</f>
        <v>-0.4459372767748667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2010-09-27T14:18:25Z</dcterms:modified>
  <cp:category/>
  <cp:version/>
  <cp:contentType/>
  <cp:contentStatus/>
</cp:coreProperties>
</file>