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0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<sst xmlns="http://schemas.openxmlformats.org/spreadsheetml/2006/main" count="67" uniqueCount="39">
  <si>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</si>
  <si>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</si>
  <si>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</si>
  <si>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</si>
  <si>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</si>
  <si>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</si>
  <si>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</si>
  <si>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</si>
  <si>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</si>
  <si>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</si>
  <si>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</si>
  <si>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</si>
  <si>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</si>
  <si>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</si>
  <si>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</si>
  <si>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</si>
  <si>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</si>
  <si>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</si>
  <si>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</si>
  <si>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</si>
  <si>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</si>
  <si>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Sammy's Adventures: The Secret Passage 3D</t>
  </si>
  <si>
    <t>Forum Hungary</t>
  </si>
  <si>
    <t>n/a</t>
  </si>
  <si>
    <t>The Other Guys</t>
  </si>
  <si>
    <t>InterCom</t>
  </si>
  <si>
    <t>25+1</t>
  </si>
  <si>
    <t>Wall Street: Money Never Sleeps</t>
  </si>
  <si>
    <t>22+2</t>
  </si>
  <si>
    <t>na</t>
  </si>
  <si>
    <t>Resident Evil: Afterlife</t>
  </si>
  <si>
    <t>27+2</t>
  </si>
  <si>
    <t>Going the Distance</t>
  </si>
  <si>
    <t>25+2</t>
  </si>
  <si>
    <t>Inception</t>
  </si>
  <si>
    <t>Step Up 3D</t>
  </si>
  <si>
    <t>The Karate Kid</t>
  </si>
  <si>
    <t>Grown Ups</t>
  </si>
  <si>
    <t>The Sorcerer's Apptentice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</si>
</sst>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166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782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SEPTEMBER - 3 OCTOBER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D20" sqref="D2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57421875" style="0" customWidth="1"/>
    <col min="4" max="4" width="12.28125" style="0" customWidth="1"/>
    <col min="5" max="5" width="17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10.57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7" t="s">
        <v>0</v>
      </c>
      <c r="D2" s="79" t="s">
        <v>1</v>
      </c>
      <c r="E2" s="79" t="s">
        <v>2</v>
      </c>
      <c r="F2" s="68" t="s">
        <v>3</v>
      </c>
      <c r="G2" s="68" t="s">
        <v>4</v>
      </c>
      <c r="H2" s="68" t="s">
        <v>5</v>
      </c>
      <c r="I2" s="70" t="s">
        <v>18</v>
      </c>
      <c r="J2" s="70"/>
      <c r="K2" s="70" t="s">
        <v>6</v>
      </c>
      <c r="L2" s="70"/>
      <c r="M2" s="70" t="s">
        <v>7</v>
      </c>
      <c r="N2" s="70"/>
      <c r="O2" s="70" t="s">
        <v>8</v>
      </c>
      <c r="P2" s="70"/>
      <c r="Q2" s="70" t="s">
        <v>9</v>
      </c>
      <c r="R2" s="70"/>
      <c r="S2" s="70"/>
      <c r="T2" s="70"/>
      <c r="U2" s="70" t="s">
        <v>10</v>
      </c>
      <c r="V2" s="70"/>
      <c r="W2" s="70" t="s">
        <v>11</v>
      </c>
      <c r="X2" s="70"/>
      <c r="Y2" s="73"/>
    </row>
    <row r="3" spans="1:25" ht="30" customHeight="1">
      <c r="A3" s="13"/>
      <c r="B3" s="14"/>
      <c r="C3" s="78"/>
      <c r="D3" s="80"/>
      <c r="E3" s="81"/>
      <c r="F3" s="69"/>
      <c r="G3" s="69"/>
      <c r="H3" s="69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40451</v>
      </c>
      <c r="E4" s="57" t="s">
        <v>22</v>
      </c>
      <c r="F4" s="58">
        <v>27</v>
      </c>
      <c r="G4" s="58" t="s">
        <v>23</v>
      </c>
      <c r="H4" s="58">
        <v>1</v>
      </c>
      <c r="I4" s="59">
        <v>1338275</v>
      </c>
      <c r="J4" s="59">
        <v>961</v>
      </c>
      <c r="K4" s="59">
        <v>3156890</v>
      </c>
      <c r="L4" s="59">
        <v>2194</v>
      </c>
      <c r="M4" s="59">
        <v>13448550</v>
      </c>
      <c r="N4" s="59">
        <v>9310</v>
      </c>
      <c r="O4" s="59">
        <v>12524150</v>
      </c>
      <c r="P4" s="59">
        <v>8663</v>
      </c>
      <c r="Q4" s="60">
        <f aca="true" t="shared" si="0" ref="Q4:R6">+I4+K4+M4+O4</f>
        <v>30467865</v>
      </c>
      <c r="R4" s="60">
        <f t="shared" si="0"/>
        <v>21128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1442.0610090874668</v>
      </c>
      <c r="U4" s="62">
        <v>0</v>
      </c>
      <c r="V4" s="63">
        <f aca="true" t="shared" si="3" ref="V4:V13">IF(U4&lt;&gt;0,-(U4-Q4)/U4,"")</f>
      </c>
      <c r="W4" s="48">
        <v>41916391</v>
      </c>
      <c r="X4" s="48">
        <v>37325</v>
      </c>
      <c r="Y4" s="50">
        <f aca="true" t="shared" si="4" ref="Y4:Y13">W4/X4</f>
        <v>1123.011145344943</v>
      </c>
    </row>
    <row r="5" spans="1:25" ht="30" customHeight="1">
      <c r="A5" s="40">
        <v>2</v>
      </c>
      <c r="B5" s="41"/>
      <c r="C5" s="64" t="s">
        <v>24</v>
      </c>
      <c r="D5" s="56">
        <v>40451</v>
      </c>
      <c r="E5" s="57" t="s">
        <v>25</v>
      </c>
      <c r="F5" s="58" t="s">
        <v>26</v>
      </c>
      <c r="G5" s="58" t="s">
        <v>23</v>
      </c>
      <c r="H5" s="58">
        <v>1</v>
      </c>
      <c r="I5" s="65">
        <v>2585955</v>
      </c>
      <c r="J5" s="65">
        <v>2292</v>
      </c>
      <c r="K5" s="65">
        <v>5228555</v>
      </c>
      <c r="L5" s="65">
        <v>4605</v>
      </c>
      <c r="M5" s="65">
        <v>10622065</v>
      </c>
      <c r="N5" s="65">
        <v>9298</v>
      </c>
      <c r="O5" s="65">
        <v>7025560</v>
      </c>
      <c r="P5" s="65">
        <v>6073</v>
      </c>
      <c r="Q5" s="60">
        <f t="shared" si="0"/>
        <v>25462135</v>
      </c>
      <c r="R5" s="60">
        <f t="shared" si="0"/>
        <v>22268</v>
      </c>
      <c r="S5" s="61" t="e">
        <f t="shared" si="1"/>
        <v>#VALUE!</v>
      </c>
      <c r="T5" s="61">
        <f t="shared" si="2"/>
        <v>1143.4405873899766</v>
      </c>
      <c r="U5" s="62">
        <v>0</v>
      </c>
      <c r="V5" s="63">
        <f t="shared" si="3"/>
      </c>
      <c r="W5" s="66">
        <v>25462135</v>
      </c>
      <c r="X5" s="66">
        <v>22268</v>
      </c>
      <c r="Y5" s="50">
        <f t="shared" si="4"/>
        <v>1143.4405873899766</v>
      </c>
    </row>
    <row r="6" spans="1:25" ht="30" customHeight="1">
      <c r="A6" s="40">
        <v>3</v>
      </c>
      <c r="B6" s="41"/>
      <c r="C6" s="55" t="s">
        <v>27</v>
      </c>
      <c r="D6" s="56">
        <v>40451</v>
      </c>
      <c r="E6" s="57" t="s">
        <v>25</v>
      </c>
      <c r="F6" s="58" t="s">
        <v>28</v>
      </c>
      <c r="G6" s="58" t="s">
        <v>29</v>
      </c>
      <c r="H6" s="58">
        <v>1</v>
      </c>
      <c r="I6" s="65">
        <v>3531380</v>
      </c>
      <c r="J6" s="65">
        <v>2929</v>
      </c>
      <c r="K6" s="65">
        <v>4690875</v>
      </c>
      <c r="L6" s="65">
        <v>3863</v>
      </c>
      <c r="M6" s="65">
        <v>7383160</v>
      </c>
      <c r="N6" s="65">
        <v>6053</v>
      </c>
      <c r="O6" s="65">
        <v>5591145</v>
      </c>
      <c r="P6" s="65">
        <v>4581</v>
      </c>
      <c r="Q6" s="60">
        <f t="shared" si="0"/>
        <v>21196560</v>
      </c>
      <c r="R6" s="60">
        <f t="shared" si="0"/>
        <v>17426</v>
      </c>
      <c r="S6" s="61" t="e">
        <f t="shared" si="1"/>
        <v>#VALUE!</v>
      </c>
      <c r="T6" s="61">
        <f t="shared" si="2"/>
        <v>1216.375530816022</v>
      </c>
      <c r="U6" s="62">
        <v>0</v>
      </c>
      <c r="V6" s="63">
        <f t="shared" si="3"/>
      </c>
      <c r="W6" s="66">
        <v>21196560</v>
      </c>
      <c r="X6" s="66">
        <v>17426</v>
      </c>
      <c r="Y6" s="50">
        <f t="shared" si="4"/>
        <v>1216.375530816022</v>
      </c>
    </row>
    <row r="7" spans="1:25" ht="30" customHeight="1">
      <c r="A7" s="40">
        <v>4</v>
      </c>
      <c r="B7" s="41"/>
      <c r="C7" s="55" t="s">
        <v>30</v>
      </c>
      <c r="D7" s="56">
        <v>40431</v>
      </c>
      <c r="E7" s="57" t="s">
        <v>25</v>
      </c>
      <c r="F7" s="58" t="s">
        <v>31</v>
      </c>
      <c r="G7" s="58" t="s">
        <v>23</v>
      </c>
      <c r="H7" s="58">
        <v>4</v>
      </c>
      <c r="I7" s="65">
        <v>960670</v>
      </c>
      <c r="J7" s="65">
        <v>629</v>
      </c>
      <c r="K7" s="65">
        <v>2275300</v>
      </c>
      <c r="L7" s="65">
        <v>1520</v>
      </c>
      <c r="M7" s="65">
        <v>4247550</v>
      </c>
      <c r="N7" s="65">
        <v>2818</v>
      </c>
      <c r="O7" s="65">
        <v>2280140</v>
      </c>
      <c r="P7" s="65">
        <v>1457</v>
      </c>
      <c r="Q7" s="60">
        <f aca="true" t="shared" si="5" ref="Q7:R12">+I7+K7+M7+O7</f>
        <v>9763660</v>
      </c>
      <c r="R7" s="60">
        <f t="shared" si="5"/>
        <v>6424</v>
      </c>
      <c r="S7" s="61" t="e">
        <f t="shared" si="1"/>
        <v>#VALUE!</v>
      </c>
      <c r="T7" s="61">
        <f t="shared" si="2"/>
        <v>1519.8723536737236</v>
      </c>
      <c r="U7" s="62">
        <v>16857675</v>
      </c>
      <c r="V7" s="63">
        <f t="shared" si="3"/>
        <v>-0.42081811400445196</v>
      </c>
      <c r="W7" s="66">
        <v>147309332</v>
      </c>
      <c r="X7" s="66">
        <v>98239</v>
      </c>
      <c r="Y7" s="50">
        <f t="shared" si="4"/>
        <v>1499.4995063060496</v>
      </c>
    </row>
    <row r="8" spans="1:25" ht="30" customHeight="1">
      <c r="A8" s="40">
        <v>5</v>
      </c>
      <c r="B8" s="41"/>
      <c r="C8" s="55" t="s">
        <v>32</v>
      </c>
      <c r="D8" s="56">
        <v>40430</v>
      </c>
      <c r="E8" s="57" t="s">
        <v>25</v>
      </c>
      <c r="F8" s="58" t="s">
        <v>33</v>
      </c>
      <c r="G8" s="58" t="s">
        <v>23</v>
      </c>
      <c r="H8" s="58">
        <v>4</v>
      </c>
      <c r="I8" s="65">
        <v>947305</v>
      </c>
      <c r="J8" s="65">
        <v>911</v>
      </c>
      <c r="K8" s="65">
        <v>2150650</v>
      </c>
      <c r="L8" s="65">
        <v>1933</v>
      </c>
      <c r="M8" s="65">
        <v>3995730</v>
      </c>
      <c r="N8" s="65">
        <v>3536</v>
      </c>
      <c r="O8" s="65">
        <v>2143660</v>
      </c>
      <c r="P8" s="65">
        <v>1869</v>
      </c>
      <c r="Q8" s="60">
        <f t="shared" si="5"/>
        <v>9237345</v>
      </c>
      <c r="R8" s="60">
        <f>+J8+L8+N8+P8</f>
        <v>8249</v>
      </c>
      <c r="S8" s="61" t="e">
        <f t="shared" si="1"/>
        <v>#VALUE!</v>
      </c>
      <c r="T8" s="61">
        <f t="shared" si="2"/>
        <v>1119.8139168384046</v>
      </c>
      <c r="U8" s="62">
        <v>13914945</v>
      </c>
      <c r="V8" s="63">
        <f t="shared" si="3"/>
        <v>-0.3361565568530813</v>
      </c>
      <c r="W8" s="66">
        <v>86040736</v>
      </c>
      <c r="X8" s="66">
        <v>100246</v>
      </c>
      <c r="Y8" s="50">
        <f t="shared" si="4"/>
        <v>858.2959519581829</v>
      </c>
    </row>
    <row r="9" spans="1:25" ht="30" customHeight="1">
      <c r="A9" s="40">
        <v>6</v>
      </c>
      <c r="B9" s="41"/>
      <c r="C9" s="64" t="s">
        <v>34</v>
      </c>
      <c r="D9" s="56">
        <v>40381</v>
      </c>
      <c r="E9" s="57" t="s">
        <v>25</v>
      </c>
      <c r="F9" s="58">
        <v>35</v>
      </c>
      <c r="G9" s="58" t="s">
        <v>23</v>
      </c>
      <c r="H9" s="58">
        <v>11</v>
      </c>
      <c r="I9" s="65">
        <v>676475</v>
      </c>
      <c r="J9" s="65">
        <v>654</v>
      </c>
      <c r="K9" s="65">
        <v>1549460</v>
      </c>
      <c r="L9" s="65">
        <v>1509</v>
      </c>
      <c r="M9" s="65">
        <v>2664260</v>
      </c>
      <c r="N9" s="65">
        <v>2282</v>
      </c>
      <c r="O9" s="65">
        <v>1494730</v>
      </c>
      <c r="P9" s="65">
        <v>1285</v>
      </c>
      <c r="Q9" s="60">
        <f t="shared" si="5"/>
        <v>6384925</v>
      </c>
      <c r="R9" s="60">
        <f t="shared" si="5"/>
        <v>5730</v>
      </c>
      <c r="S9" s="61" t="e">
        <f t="shared" si="1"/>
        <v>#VALUE!</v>
      </c>
      <c r="T9" s="61">
        <f t="shared" si="2"/>
        <v>1114.2975567190226</v>
      </c>
      <c r="U9" s="62">
        <v>8518165</v>
      </c>
      <c r="V9" s="63">
        <f t="shared" si="3"/>
        <v>-0.25043421910704944</v>
      </c>
      <c r="W9" s="67">
        <v>459735252</v>
      </c>
      <c r="X9" s="67">
        <v>416507</v>
      </c>
      <c r="Y9" s="50">
        <f t="shared" si="4"/>
        <v>1103.7875761991995</v>
      </c>
    </row>
    <row r="10" spans="1:25" ht="30" customHeight="1">
      <c r="A10" s="40">
        <v>7</v>
      </c>
      <c r="B10" s="41"/>
      <c r="C10" s="55" t="s">
        <v>35</v>
      </c>
      <c r="D10" s="56">
        <v>40416</v>
      </c>
      <c r="E10" s="57" t="s">
        <v>22</v>
      </c>
      <c r="F10" s="58">
        <v>26</v>
      </c>
      <c r="G10" s="58" t="s">
        <v>23</v>
      </c>
      <c r="H10" s="58">
        <v>6</v>
      </c>
      <c r="I10" s="59">
        <v>443220</v>
      </c>
      <c r="J10" s="59">
        <v>316</v>
      </c>
      <c r="K10" s="59">
        <v>1269630</v>
      </c>
      <c r="L10" s="59">
        <v>910</v>
      </c>
      <c r="M10" s="59">
        <v>2182510</v>
      </c>
      <c r="N10" s="59">
        <v>1505</v>
      </c>
      <c r="O10" s="59">
        <v>1446300</v>
      </c>
      <c r="P10" s="59">
        <v>963</v>
      </c>
      <c r="Q10" s="60">
        <f t="shared" si="5"/>
        <v>5341660</v>
      </c>
      <c r="R10" s="60">
        <f t="shared" si="5"/>
        <v>3694</v>
      </c>
      <c r="S10" s="61" t="e">
        <f t="shared" si="1"/>
        <v>#VALUE!</v>
      </c>
      <c r="T10" s="61">
        <f t="shared" si="2"/>
        <v>1446.036816459123</v>
      </c>
      <c r="U10" s="62">
        <v>8819595</v>
      </c>
      <c r="V10" s="63">
        <f t="shared" si="3"/>
        <v>-0.39434180367692623</v>
      </c>
      <c r="W10" s="48">
        <v>145680153</v>
      </c>
      <c r="X10" s="48">
        <v>116580</v>
      </c>
      <c r="Y10" s="50">
        <f t="shared" si="4"/>
        <v>1249.6153113741636</v>
      </c>
    </row>
    <row r="11" spans="1:25" ht="30" customHeight="1">
      <c r="A11" s="40">
        <v>8</v>
      </c>
      <c r="B11" s="41"/>
      <c r="C11" s="64" t="s">
        <v>36</v>
      </c>
      <c r="D11" s="56">
        <v>40423</v>
      </c>
      <c r="E11" s="57" t="s">
        <v>25</v>
      </c>
      <c r="F11" s="58">
        <v>29</v>
      </c>
      <c r="G11" s="58" t="s">
        <v>23</v>
      </c>
      <c r="H11" s="58">
        <v>5</v>
      </c>
      <c r="I11" s="65">
        <v>180940</v>
      </c>
      <c r="J11" s="65">
        <v>195</v>
      </c>
      <c r="K11" s="65">
        <v>401520</v>
      </c>
      <c r="L11" s="65">
        <v>385</v>
      </c>
      <c r="M11" s="65">
        <v>1550020</v>
      </c>
      <c r="N11" s="65">
        <v>1425</v>
      </c>
      <c r="O11" s="65">
        <v>1386865</v>
      </c>
      <c r="P11" s="65">
        <v>1274</v>
      </c>
      <c r="Q11" s="60">
        <f t="shared" si="5"/>
        <v>3519345</v>
      </c>
      <c r="R11" s="60">
        <f t="shared" si="5"/>
        <v>3279</v>
      </c>
      <c r="S11" s="61" t="e">
        <f t="shared" si="1"/>
        <v>#VALUE!</v>
      </c>
      <c r="T11" s="61">
        <f t="shared" si="2"/>
        <v>1073.2982616651418</v>
      </c>
      <c r="U11" s="62">
        <v>6206240</v>
      </c>
      <c r="V11" s="63">
        <f t="shared" si="3"/>
        <v>-0.43293443373121243</v>
      </c>
      <c r="W11" s="66">
        <v>63995277</v>
      </c>
      <c r="X11" s="66">
        <v>68050</v>
      </c>
      <c r="Y11" s="50">
        <f t="shared" si="4"/>
        <v>940.4155326965466</v>
      </c>
    </row>
    <row r="12" spans="1:25" ht="30" customHeight="1">
      <c r="A12" s="40">
        <v>9</v>
      </c>
      <c r="B12" s="41"/>
      <c r="C12" s="55" t="s">
        <v>37</v>
      </c>
      <c r="D12" s="56">
        <v>40388</v>
      </c>
      <c r="E12" s="57" t="s">
        <v>25</v>
      </c>
      <c r="F12" s="58">
        <v>29</v>
      </c>
      <c r="G12" s="58" t="s">
        <v>23</v>
      </c>
      <c r="H12" s="58">
        <v>10</v>
      </c>
      <c r="I12" s="65">
        <v>216340</v>
      </c>
      <c r="J12" s="65">
        <v>241</v>
      </c>
      <c r="K12" s="65">
        <v>723030</v>
      </c>
      <c r="L12" s="65">
        <v>703</v>
      </c>
      <c r="M12" s="65">
        <v>1352210</v>
      </c>
      <c r="N12" s="65">
        <v>1193</v>
      </c>
      <c r="O12" s="65">
        <v>771970</v>
      </c>
      <c r="P12" s="65">
        <v>678</v>
      </c>
      <c r="Q12" s="60">
        <f t="shared" si="5"/>
        <v>3063550</v>
      </c>
      <c r="R12" s="60">
        <f>+J12+L12+N12+P12</f>
        <v>2815</v>
      </c>
      <c r="S12" s="61" t="e">
        <f t="shared" si="1"/>
        <v>#VALUE!</v>
      </c>
      <c r="T12" s="61">
        <f t="shared" si="2"/>
        <v>1088.2948490230906</v>
      </c>
      <c r="U12" s="62">
        <v>4691140</v>
      </c>
      <c r="V12" s="63">
        <f t="shared" si="3"/>
        <v>-0.3469497819293391</v>
      </c>
      <c r="W12" s="66">
        <v>183751545</v>
      </c>
      <c r="X12" s="66">
        <v>171093</v>
      </c>
      <c r="Y12" s="50">
        <f t="shared" si="4"/>
        <v>1073.9863407620417</v>
      </c>
    </row>
    <row r="13" spans="1:25" ht="30" customHeight="1">
      <c r="A13" s="40">
        <v>10</v>
      </c>
      <c r="B13" s="41"/>
      <c r="C13" s="55" t="s">
        <v>38</v>
      </c>
      <c r="D13" s="56">
        <v>40395</v>
      </c>
      <c r="E13" s="57" t="s">
        <v>22</v>
      </c>
      <c r="F13" s="58">
        <v>30</v>
      </c>
      <c r="G13" s="58" t="s">
        <v>23</v>
      </c>
      <c r="H13" s="58">
        <v>9</v>
      </c>
      <c r="I13" s="59">
        <v>105920</v>
      </c>
      <c r="J13" s="59">
        <v>93</v>
      </c>
      <c r="K13" s="59">
        <v>374400</v>
      </c>
      <c r="L13" s="59">
        <v>346</v>
      </c>
      <c r="M13" s="59">
        <v>1065110</v>
      </c>
      <c r="N13" s="59">
        <v>938</v>
      </c>
      <c r="O13" s="59">
        <v>739000</v>
      </c>
      <c r="P13" s="59">
        <v>673</v>
      </c>
      <c r="Q13" s="60">
        <f>+I13+K13+M13+O13</f>
        <v>2284430</v>
      </c>
      <c r="R13" s="60">
        <f>+J13+L13+N13+P13</f>
        <v>2050</v>
      </c>
      <c r="S13" s="61" t="e">
        <f t="shared" si="1"/>
        <v>#VALUE!</v>
      </c>
      <c r="T13" s="61">
        <f t="shared" si="2"/>
        <v>1114.3560975609755</v>
      </c>
      <c r="U13" s="62">
        <v>3722315</v>
      </c>
      <c r="V13" s="63">
        <f t="shared" si="3"/>
        <v>-0.38628783431815955</v>
      </c>
      <c r="W13" s="48">
        <v>153233964</v>
      </c>
      <c r="X13" s="48">
        <v>144479</v>
      </c>
      <c r="Y13" s="50">
        <f t="shared" si="4"/>
        <v>1060.5967926134595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4" t="s">
        <v>17</v>
      </c>
      <c r="C15" s="75"/>
      <c r="D15" s="75"/>
      <c r="E15" s="76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116721475</v>
      </c>
      <c r="R15" s="27">
        <f>SUM(R4:R14)</f>
        <v>93063</v>
      </c>
      <c r="S15" s="28" t="e">
        <f>R15/G15</f>
        <v>#DIV/0!</v>
      </c>
      <c r="T15" s="49">
        <f>Q15/R15</f>
        <v>1254.2199907589481</v>
      </c>
      <c r="U15" s="39">
        <v>73822500</v>
      </c>
      <c r="V15" s="38">
        <f>IF(U15&lt;&gt;0,-(U15-Q15)/U15,"")</f>
        <v>0.581109756510549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1" t="s">
        <v>19</v>
      </c>
      <c r="V16" s="71"/>
      <c r="W16" s="71"/>
      <c r="X16" s="71"/>
      <c r="Y16" s="71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2"/>
      <c r="V17" s="72"/>
      <c r="W17" s="72"/>
      <c r="X17" s="72"/>
      <c r="Y17" s="72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2"/>
      <c r="V18" s="72"/>
      <c r="W18" s="72"/>
      <c r="X18" s="72"/>
      <c r="Y18" s="72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2010-10-04T12:04:57Z</dcterms:modified>
  <cp:category/>
  <cp:version/>
  <cp:contentType/>
  <cp:contentStatus/>
</cp:coreProperties>
</file>