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1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<sst xmlns="http://schemas.openxmlformats.org/spreadsheetml/2006/main" count="68" uniqueCount="44">
  <si>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</si>
  <si>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</si>
  <si>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</si>
  <si>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</si>
  <si>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</si>
  <si>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</si>
  <si>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</si>
  <si>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</si>
  <si>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</si>
  <si>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</si>
  <si>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</si>
  <si>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</si>
  <si>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</si>
  <si>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</si>
  <si>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</si>
  <si>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</si>
  <si>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</si>
  <si>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</si>
  <si>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</si>
  <si>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</si>
  <si>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</si>
  <si>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Üvegtigris 3 (local)</t>
  </si>
  <si>
    <t>Szuez Film</t>
  </si>
  <si>
    <t>n/a</t>
  </si>
  <si>
    <t>TRON: Legacy</t>
  </si>
  <si>
    <t>Forum Hungary</t>
  </si>
  <si>
    <t>Tangled</t>
  </si>
  <si>
    <t>Harry Potter and the Deathly Hallows Part I.</t>
  </si>
  <si>
    <t>InterCom</t>
  </si>
  <si>
    <t>45+2+1</t>
  </si>
  <si>
    <t>The Chronicles of Narnia: The Voyage of the Dawn Treader</t>
  </si>
  <si>
    <t>23-21-2</t>
  </si>
  <si>
    <t>Megamind</t>
  </si>
  <si>
    <t>UIP</t>
  </si>
  <si>
    <t>18+18+2</t>
  </si>
  <si>
    <t>Life As We Know It</t>
  </si>
  <si>
    <t>27+2</t>
  </si>
  <si>
    <t>Red</t>
  </si>
  <si>
    <t>Palace Pictures</t>
  </si>
  <si>
    <t>Zimmer Feri 2 (local)</t>
  </si>
  <si>
    <t>Hungaricom</t>
  </si>
  <si>
    <t>28+1</t>
  </si>
  <si>
    <t>Due Date</t>
  </si>
  <si>
    <t>30+2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</si>
</sst>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35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297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DECEMBER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I19" sqref="I1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4.28125" style="0" customWidth="1"/>
    <col min="4" max="4" width="11.421875" style="0" customWidth="1"/>
    <col min="5" max="5" width="15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40528</v>
      </c>
      <c r="E4" s="57" t="s">
        <v>22</v>
      </c>
      <c r="F4" s="58">
        <v>42</v>
      </c>
      <c r="G4" s="58" t="s">
        <v>23</v>
      </c>
      <c r="H4" s="58">
        <v>1</v>
      </c>
      <c r="I4" s="59"/>
      <c r="J4" s="59"/>
      <c r="K4" s="60"/>
      <c r="L4" s="60"/>
      <c r="M4" s="60"/>
      <c r="N4" s="60"/>
      <c r="O4" s="60"/>
      <c r="P4" s="60"/>
      <c r="Q4" s="61">
        <v>56206990</v>
      </c>
      <c r="R4" s="61">
        <v>47749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1177.1343902490105</v>
      </c>
      <c r="U4" s="63">
        <v>0</v>
      </c>
      <c r="V4" s="64">
        <f aca="true" t="shared" si="2" ref="V4:V13">IF(U4&lt;&gt;0,-(U4-Q4)/U4,"")</f>
      </c>
      <c r="W4" s="48">
        <v>63683610</v>
      </c>
      <c r="X4" s="48">
        <v>57886</v>
      </c>
      <c r="Y4" s="50">
        <f aca="true" t="shared" si="3" ref="Y4:Y13">W4/X4</f>
        <v>1100.1556507618423</v>
      </c>
    </row>
    <row r="5" spans="1:25" ht="30" customHeight="1">
      <c r="A5" s="40">
        <v>2</v>
      </c>
      <c r="B5" s="41"/>
      <c r="C5" s="55" t="s">
        <v>24</v>
      </c>
      <c r="D5" s="56">
        <v>40528</v>
      </c>
      <c r="E5" s="57" t="s">
        <v>25</v>
      </c>
      <c r="F5" s="58">
        <v>47</v>
      </c>
      <c r="G5" s="58" t="s">
        <v>23</v>
      </c>
      <c r="H5" s="58">
        <v>1</v>
      </c>
      <c r="I5" s="60">
        <v>6030860</v>
      </c>
      <c r="J5" s="60">
        <v>4100</v>
      </c>
      <c r="K5" s="60">
        <v>6991475</v>
      </c>
      <c r="L5" s="60">
        <v>4831</v>
      </c>
      <c r="M5" s="60">
        <v>10839480</v>
      </c>
      <c r="N5" s="60">
        <v>7509</v>
      </c>
      <c r="O5" s="60">
        <v>9456610</v>
      </c>
      <c r="P5" s="60">
        <v>6438</v>
      </c>
      <c r="Q5" s="61">
        <f aca="true" t="shared" si="4" ref="Q5:R9">+I5+K5+M5+O5</f>
        <v>33318425</v>
      </c>
      <c r="R5" s="61">
        <f t="shared" si="4"/>
        <v>22878</v>
      </c>
      <c r="S5" s="62" t="e">
        <f t="shared" si="0"/>
        <v>#VALUE!</v>
      </c>
      <c r="T5" s="62">
        <f t="shared" si="1"/>
        <v>1456.3521723926917</v>
      </c>
      <c r="U5" s="63">
        <v>0</v>
      </c>
      <c r="V5" s="64">
        <f t="shared" si="2"/>
      </c>
      <c r="W5" s="48">
        <v>33318425</v>
      </c>
      <c r="X5" s="48">
        <v>22878</v>
      </c>
      <c r="Y5" s="50">
        <f t="shared" si="3"/>
        <v>1456.3521723926917</v>
      </c>
    </row>
    <row r="6" spans="1:25" ht="30" customHeight="1">
      <c r="A6" s="40">
        <v>3</v>
      </c>
      <c r="B6" s="41"/>
      <c r="C6" s="55" t="s">
        <v>26</v>
      </c>
      <c r="D6" s="56">
        <v>40514</v>
      </c>
      <c r="E6" s="57" t="s">
        <v>25</v>
      </c>
      <c r="F6" s="58">
        <v>47</v>
      </c>
      <c r="G6" s="58" t="s">
        <v>23</v>
      </c>
      <c r="H6" s="58">
        <v>3</v>
      </c>
      <c r="I6" s="60">
        <v>1613090</v>
      </c>
      <c r="J6" s="60">
        <v>1447</v>
      </c>
      <c r="K6" s="60">
        <v>3011210</v>
      </c>
      <c r="L6" s="60">
        <v>2734</v>
      </c>
      <c r="M6" s="60">
        <v>7294400</v>
      </c>
      <c r="N6" s="60">
        <v>5814</v>
      </c>
      <c r="O6" s="60">
        <v>8015905</v>
      </c>
      <c r="P6" s="60">
        <v>6312</v>
      </c>
      <c r="Q6" s="61">
        <f t="shared" si="4"/>
        <v>19934605</v>
      </c>
      <c r="R6" s="61">
        <f t="shared" si="4"/>
        <v>16307</v>
      </c>
      <c r="S6" s="62" t="e">
        <f t="shared" si="0"/>
        <v>#VALUE!</v>
      </c>
      <c r="T6" s="62">
        <f t="shared" si="1"/>
        <v>1222.4569203409578</v>
      </c>
      <c r="U6" s="63">
        <v>43926015</v>
      </c>
      <c r="V6" s="64">
        <f t="shared" si="2"/>
        <v>-0.5461777035772537</v>
      </c>
      <c r="W6" s="48">
        <v>141468245</v>
      </c>
      <c r="X6" s="48">
        <v>109299</v>
      </c>
      <c r="Y6" s="50">
        <f t="shared" si="3"/>
        <v>1294.3233240926265</v>
      </c>
    </row>
    <row r="7" spans="1:25" ht="30" customHeight="1">
      <c r="A7" s="40">
        <v>4</v>
      </c>
      <c r="B7" s="41"/>
      <c r="C7" s="65" t="s">
        <v>27</v>
      </c>
      <c r="D7" s="56">
        <v>40507</v>
      </c>
      <c r="E7" s="57" t="s">
        <v>28</v>
      </c>
      <c r="F7" s="58" t="s">
        <v>29</v>
      </c>
      <c r="G7" s="58" t="s">
        <v>23</v>
      </c>
      <c r="H7" s="58">
        <v>4</v>
      </c>
      <c r="I7" s="66">
        <v>1951470</v>
      </c>
      <c r="J7" s="66">
        <v>2061</v>
      </c>
      <c r="K7" s="66">
        <v>3447885</v>
      </c>
      <c r="L7" s="66">
        <v>3388</v>
      </c>
      <c r="M7" s="66">
        <v>5752575</v>
      </c>
      <c r="N7" s="66">
        <v>5185</v>
      </c>
      <c r="O7" s="66">
        <v>4806985</v>
      </c>
      <c r="P7" s="66">
        <v>4367</v>
      </c>
      <c r="Q7" s="61">
        <f t="shared" si="4"/>
        <v>15958915</v>
      </c>
      <c r="R7" s="61">
        <f t="shared" si="4"/>
        <v>15001</v>
      </c>
      <c r="S7" s="62" t="e">
        <f t="shared" si="0"/>
        <v>#VALUE!</v>
      </c>
      <c r="T7" s="62">
        <f t="shared" si="1"/>
        <v>1063.8567428838078</v>
      </c>
      <c r="U7" s="63">
        <v>34899645</v>
      </c>
      <c r="V7" s="64">
        <f t="shared" si="2"/>
        <v>-0.5427198471503077</v>
      </c>
      <c r="W7" s="67">
        <v>362505820</v>
      </c>
      <c r="X7" s="67">
        <v>330201</v>
      </c>
      <c r="Y7" s="50">
        <f t="shared" si="3"/>
        <v>1097.8338042586183</v>
      </c>
    </row>
    <row r="8" spans="1:25" ht="30" customHeight="1">
      <c r="A8" s="40">
        <v>5</v>
      </c>
      <c r="B8" s="41"/>
      <c r="C8" s="68" t="s">
        <v>30</v>
      </c>
      <c r="D8" s="56">
        <v>40521</v>
      </c>
      <c r="E8" s="57" t="s">
        <v>28</v>
      </c>
      <c r="F8" s="58" t="s">
        <v>31</v>
      </c>
      <c r="G8" s="58" t="s">
        <v>23</v>
      </c>
      <c r="H8" s="58">
        <v>2</v>
      </c>
      <c r="I8" s="66">
        <v>1744855</v>
      </c>
      <c r="J8" s="66">
        <v>1385</v>
      </c>
      <c r="K8" s="66">
        <v>2727340</v>
      </c>
      <c r="L8" s="66">
        <v>2133</v>
      </c>
      <c r="M8" s="66">
        <v>5507200</v>
      </c>
      <c r="N8" s="66">
        <v>4299</v>
      </c>
      <c r="O8" s="66">
        <v>5338555</v>
      </c>
      <c r="P8" s="66">
        <v>4111</v>
      </c>
      <c r="Q8" s="61">
        <f t="shared" si="4"/>
        <v>15317950</v>
      </c>
      <c r="R8" s="61">
        <f t="shared" si="4"/>
        <v>11928</v>
      </c>
      <c r="S8" s="62" t="e">
        <f t="shared" si="0"/>
        <v>#VALUE!</v>
      </c>
      <c r="T8" s="62">
        <f t="shared" si="1"/>
        <v>1284.201039570758</v>
      </c>
      <c r="U8" s="63">
        <v>31940345</v>
      </c>
      <c r="V8" s="64">
        <f t="shared" si="2"/>
        <v>-0.5204200205101104</v>
      </c>
      <c r="W8" s="67">
        <v>60557750</v>
      </c>
      <c r="X8" s="67">
        <v>45541</v>
      </c>
      <c r="Y8" s="50">
        <f t="shared" si="3"/>
        <v>1329.7413319865616</v>
      </c>
    </row>
    <row r="9" spans="1:25" ht="30" customHeight="1">
      <c r="A9" s="40">
        <v>6</v>
      </c>
      <c r="B9" s="41"/>
      <c r="C9" s="65" t="s">
        <v>32</v>
      </c>
      <c r="D9" s="56">
        <v>40528</v>
      </c>
      <c r="E9" s="57" t="s">
        <v>33</v>
      </c>
      <c r="F9" s="58" t="s">
        <v>34</v>
      </c>
      <c r="G9" s="58">
        <v>38</v>
      </c>
      <c r="H9" s="58">
        <v>1</v>
      </c>
      <c r="I9" s="60">
        <v>804350</v>
      </c>
      <c r="J9" s="60">
        <v>629</v>
      </c>
      <c r="K9" s="60">
        <v>1447760</v>
      </c>
      <c r="L9" s="60">
        <v>1122</v>
      </c>
      <c r="M9" s="60">
        <v>3560050</v>
      </c>
      <c r="N9" s="60">
        <v>2720</v>
      </c>
      <c r="O9" s="60">
        <v>3551430</v>
      </c>
      <c r="P9" s="60">
        <v>2669</v>
      </c>
      <c r="Q9" s="61">
        <f t="shared" si="4"/>
        <v>9363590</v>
      </c>
      <c r="R9" s="61">
        <f t="shared" si="4"/>
        <v>7140</v>
      </c>
      <c r="S9" s="62">
        <f t="shared" si="0"/>
        <v>187.89473684210526</v>
      </c>
      <c r="T9" s="62">
        <f t="shared" si="1"/>
        <v>1311.4271708683473</v>
      </c>
      <c r="U9" s="63">
        <v>0</v>
      </c>
      <c r="V9" s="64">
        <f t="shared" si="2"/>
      </c>
      <c r="W9" s="48">
        <v>17458765</v>
      </c>
      <c r="X9" s="48">
        <v>12520</v>
      </c>
      <c r="Y9" s="50">
        <f t="shared" si="3"/>
        <v>1394.4700479233227</v>
      </c>
    </row>
    <row r="10" spans="1:25" ht="30" customHeight="1">
      <c r="A10" s="40">
        <v>7</v>
      </c>
      <c r="B10" s="41"/>
      <c r="C10" s="65" t="s">
        <v>35</v>
      </c>
      <c r="D10" s="56">
        <v>40514</v>
      </c>
      <c r="E10" s="57" t="s">
        <v>28</v>
      </c>
      <c r="F10" s="58" t="s">
        <v>36</v>
      </c>
      <c r="G10" s="58" t="s">
        <v>23</v>
      </c>
      <c r="H10" s="58">
        <v>3</v>
      </c>
      <c r="I10" s="66">
        <v>953530</v>
      </c>
      <c r="J10" s="66">
        <v>840</v>
      </c>
      <c r="K10" s="66">
        <v>1667980</v>
      </c>
      <c r="L10" s="66">
        <v>1481</v>
      </c>
      <c r="M10" s="66">
        <v>2383690</v>
      </c>
      <c r="N10" s="66">
        <v>2007</v>
      </c>
      <c r="O10" s="66">
        <v>1817300</v>
      </c>
      <c r="P10" s="66">
        <v>1525</v>
      </c>
      <c r="Q10" s="61">
        <f aca="true" t="shared" si="5" ref="Q10:R13">+I10+K10+M10+O10</f>
        <v>6822500</v>
      </c>
      <c r="R10" s="61">
        <f t="shared" si="5"/>
        <v>5853</v>
      </c>
      <c r="S10" s="62" t="e">
        <f t="shared" si="0"/>
        <v>#VALUE!</v>
      </c>
      <c r="T10" s="62">
        <f t="shared" si="1"/>
        <v>1165.6415513411926</v>
      </c>
      <c r="U10" s="63">
        <v>13645410</v>
      </c>
      <c r="V10" s="64">
        <f t="shared" si="2"/>
        <v>-0.5000150233668318</v>
      </c>
      <c r="W10" s="67">
        <v>48018640</v>
      </c>
      <c r="X10" s="67">
        <v>41648</v>
      </c>
      <c r="Y10" s="50">
        <f t="shared" si="3"/>
        <v>1152.963887821744</v>
      </c>
    </row>
    <row r="11" spans="1:25" ht="30" customHeight="1">
      <c r="A11" s="40">
        <v>8</v>
      </c>
      <c r="B11" s="41"/>
      <c r="C11" s="55" t="s">
        <v>37</v>
      </c>
      <c r="D11" s="56">
        <v>40521</v>
      </c>
      <c r="E11" s="57" t="s">
        <v>38</v>
      </c>
      <c r="F11" s="58">
        <v>24</v>
      </c>
      <c r="G11" s="58" t="s">
        <v>23</v>
      </c>
      <c r="H11" s="58">
        <v>2</v>
      </c>
      <c r="I11" s="69">
        <v>789720</v>
      </c>
      <c r="J11" s="69">
        <v>644</v>
      </c>
      <c r="K11" s="69">
        <v>1216880</v>
      </c>
      <c r="L11" s="69">
        <v>1004</v>
      </c>
      <c r="M11" s="69">
        <v>2168875</v>
      </c>
      <c r="N11" s="69">
        <v>1737</v>
      </c>
      <c r="O11" s="69">
        <v>1772520</v>
      </c>
      <c r="P11" s="69">
        <v>1451</v>
      </c>
      <c r="Q11" s="61">
        <f t="shared" si="5"/>
        <v>5947995</v>
      </c>
      <c r="R11" s="61">
        <f t="shared" si="5"/>
        <v>4836</v>
      </c>
      <c r="S11" s="62" t="e">
        <f t="shared" si="0"/>
        <v>#VALUE!</v>
      </c>
      <c r="T11" s="62">
        <f t="shared" si="1"/>
        <v>1229.9410669975186</v>
      </c>
      <c r="U11" s="63">
        <v>14806285</v>
      </c>
      <c r="V11" s="64">
        <f t="shared" si="2"/>
        <v>-0.5982790416367103</v>
      </c>
      <c r="W11" s="70">
        <v>25101185</v>
      </c>
      <c r="X11" s="70">
        <v>20644</v>
      </c>
      <c r="Y11" s="50">
        <f t="shared" si="3"/>
        <v>1215.9070432086805</v>
      </c>
    </row>
    <row r="12" spans="1:25" ht="30" customHeight="1">
      <c r="A12" s="40">
        <v>9</v>
      </c>
      <c r="B12" s="41"/>
      <c r="C12" s="65" t="s">
        <v>39</v>
      </c>
      <c r="D12" s="56">
        <v>40514</v>
      </c>
      <c r="E12" s="57" t="s">
        <v>40</v>
      </c>
      <c r="F12" s="58" t="s">
        <v>41</v>
      </c>
      <c r="G12" s="58" t="s">
        <v>23</v>
      </c>
      <c r="H12" s="58">
        <v>3</v>
      </c>
      <c r="I12" s="60">
        <v>224080</v>
      </c>
      <c r="J12" s="60">
        <v>213</v>
      </c>
      <c r="K12" s="60">
        <v>446210</v>
      </c>
      <c r="L12" s="60">
        <v>438</v>
      </c>
      <c r="M12" s="60">
        <v>882250</v>
      </c>
      <c r="N12" s="60">
        <v>842</v>
      </c>
      <c r="O12" s="60">
        <v>765635</v>
      </c>
      <c r="P12" s="60">
        <v>716</v>
      </c>
      <c r="Q12" s="61">
        <f t="shared" si="5"/>
        <v>2318175</v>
      </c>
      <c r="R12" s="61">
        <f t="shared" si="5"/>
        <v>2209</v>
      </c>
      <c r="S12" s="62" t="e">
        <f t="shared" si="0"/>
        <v>#VALUE!</v>
      </c>
      <c r="T12" s="62">
        <f t="shared" si="1"/>
        <v>1049.4228157537348</v>
      </c>
      <c r="U12" s="63">
        <v>8580960</v>
      </c>
      <c r="V12" s="64">
        <f t="shared" si="2"/>
        <v>-0.729846660513509</v>
      </c>
      <c r="W12" s="48">
        <v>31678426</v>
      </c>
      <c r="X12" s="48">
        <v>30327</v>
      </c>
      <c r="Y12" s="50">
        <f t="shared" si="3"/>
        <v>1044.5618096085996</v>
      </c>
    </row>
    <row r="13" spans="1:25" ht="30" customHeight="1">
      <c r="A13" s="40">
        <v>10</v>
      </c>
      <c r="B13" s="41"/>
      <c r="C13" s="55" t="s">
        <v>42</v>
      </c>
      <c r="D13" s="56">
        <v>40486</v>
      </c>
      <c r="E13" s="57" t="s">
        <v>28</v>
      </c>
      <c r="F13" s="58" t="s">
        <v>43</v>
      </c>
      <c r="G13" s="58" t="s">
        <v>23</v>
      </c>
      <c r="H13" s="58">
        <v>7</v>
      </c>
      <c r="I13" s="69">
        <v>137800</v>
      </c>
      <c r="J13" s="69">
        <v>118</v>
      </c>
      <c r="K13" s="69">
        <v>324870</v>
      </c>
      <c r="L13" s="69">
        <v>278</v>
      </c>
      <c r="M13" s="69">
        <v>536590</v>
      </c>
      <c r="N13" s="69">
        <v>457</v>
      </c>
      <c r="O13" s="69">
        <v>391570</v>
      </c>
      <c r="P13" s="69">
        <v>321</v>
      </c>
      <c r="Q13" s="61">
        <f t="shared" si="5"/>
        <v>1390830</v>
      </c>
      <c r="R13" s="61">
        <f t="shared" si="5"/>
        <v>1174</v>
      </c>
      <c r="S13" s="62" t="e">
        <f t="shared" si="0"/>
        <v>#VALUE!</v>
      </c>
      <c r="T13" s="62">
        <f t="shared" si="1"/>
        <v>1184.6933560477003</v>
      </c>
      <c r="U13" s="63">
        <v>4006550</v>
      </c>
      <c r="V13" s="64">
        <f t="shared" si="2"/>
        <v>-0.6528609402104054</v>
      </c>
      <c r="W13" s="70">
        <v>201247892</v>
      </c>
      <c r="X13" s="70">
        <v>178022</v>
      </c>
      <c r="Y13" s="50">
        <f t="shared" si="3"/>
        <v>1130.4664142634056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38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166579975</v>
      </c>
      <c r="R15" s="27">
        <f>SUM(R4:R14)</f>
        <v>135075</v>
      </c>
      <c r="S15" s="28">
        <f>R15/G15</f>
        <v>3554.6052631578946</v>
      </c>
      <c r="T15" s="49">
        <f>Q15/R15</f>
        <v>1233.2406070701463</v>
      </c>
      <c r="U15" s="39">
        <v>157468980</v>
      </c>
      <c r="V15" s="38">
        <f>IF(U15&lt;&gt;0,-(U15-Q15)/U15,"")</f>
        <v>0.05785898276600255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2010-12-20T14:41:13Z</dcterms:modified>
  <cp:category/>
  <cp:version/>
  <cp:contentType/>
  <cp:contentStatus/>
</cp:coreProperties>
</file>