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4235" windowHeight="7935" activeTab="0"/>
  </bookViews>
  <sheets>
    <sheet name="Weekend Top 10 - WE 49" sheetId="1" r:id="rId1"/>
  </sheets>
  <definedNames/>
  <calcPr calcMode="manual" fullCalcOnLoad="1"/>
</workbook>
</file>

<file path=xl/sharedStrings.xml><?xml version="1.0" encoding="utf-8"?>
<sst xmlns="http://schemas.openxmlformats.org/spreadsheetml/2006/main" count="66" uniqueCount="43">
  <si>
    <t>Title</t>
  </si>
  <si>
    <t>Release
Date</t>
  </si>
  <si>
    <t>Distributor &amp; 
Company</t>
  </si>
  <si>
    <t># of
Prints</t>
  </si>
  <si>
    <t># of
Screen</t>
  </si>
  <si>
    <t>Weeks in Release</t>
  </si>
  <si>
    <t>Friday</t>
  </si>
  <si>
    <t>Saturday</t>
  </si>
  <si>
    <t>Sunday</t>
  </si>
  <si>
    <t>Weekend Total</t>
  </si>
  <si>
    <t>Last Weekend</t>
  </si>
  <si>
    <t>Cumulative</t>
  </si>
  <si>
    <t>G.B.O.</t>
  </si>
  <si>
    <t>Adm.</t>
  </si>
  <si>
    <t>Scr.Avg.
(Adm.)</t>
  </si>
  <si>
    <t>Avg.
Ticket</t>
  </si>
  <si>
    <t>Change</t>
  </si>
  <si>
    <t>WEEKEND TOTAL</t>
  </si>
  <si>
    <t>Thursday</t>
  </si>
  <si>
    <t>*Sorted according to Weekend Total G.B.O.</t>
  </si>
  <si>
    <t>** Budapest result only</t>
  </si>
  <si>
    <t>Rise of the Guardians</t>
  </si>
  <si>
    <t>UIP</t>
  </si>
  <si>
    <t>4+22+41</t>
  </si>
  <si>
    <t>The Twilight Saga: Breaking Dawn - Part 2</t>
  </si>
  <si>
    <t>Pro Video</t>
  </si>
  <si>
    <t>n/a</t>
  </si>
  <si>
    <t>Cloud Atlas</t>
  </si>
  <si>
    <t>Budapest Film</t>
  </si>
  <si>
    <t>007 - Skyfall</t>
  </si>
  <si>
    <t>Forum Hungary</t>
  </si>
  <si>
    <t>13+13+1</t>
  </si>
  <si>
    <t>Argo</t>
  </si>
  <si>
    <t>InterCom</t>
  </si>
  <si>
    <t>Red Lights</t>
  </si>
  <si>
    <t>Big Band Media</t>
  </si>
  <si>
    <t>Here Comes The Boom</t>
  </si>
  <si>
    <t>33+1</t>
  </si>
  <si>
    <t>The Magic of Belle Isle</t>
  </si>
  <si>
    <t>Vertigo</t>
  </si>
  <si>
    <t>Finding Nemo</t>
  </si>
  <si>
    <t>Hotel Transylvania</t>
  </si>
  <si>
    <t>24+33+1</t>
  </si>
</sst>
</file>

<file path=xl/styles.xml><?xml version="1.0" encoding="utf-8"?>
<styleSheet xmlns="http://schemas.openxmlformats.org/spreadsheetml/2006/main">
  <numFmts count="4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TL&quot;;\-#,##0\ &quot;TL&quot;"/>
    <numFmt numFmtId="181" formatCode="#,##0\ &quot;TL&quot;;[Red]\-#,##0\ &quot;TL&quot;"/>
    <numFmt numFmtId="182" formatCode="#,##0.00\ &quot;TL&quot;;\-#,##0.00\ &quot;TL&quot;"/>
    <numFmt numFmtId="183" formatCode="#,##0.00\ &quot;TL&quot;;[Red]\-#,##0.00\ &quot;TL&quot;"/>
    <numFmt numFmtId="184" formatCode="_-* #,##0\ &quot;TL&quot;_-;\-* #,##0\ &quot;TL&quot;_-;_-* &quot;-&quot;\ &quot;TL&quot;_-;_-@_-"/>
    <numFmt numFmtId="185" formatCode="_-* #,##0\ _T_L_-;\-* #,##0\ _T_L_-;_-* &quot;-&quot;\ _T_L_-;_-@_-"/>
    <numFmt numFmtId="186" formatCode="_-* #,##0.00\ &quot;TL&quot;_-;\-* #,##0.00\ &quot;TL&quot;_-;_-* &quot;-&quot;??\ &quot;TL&quot;_-;_-@_-"/>
    <numFmt numFmtId="187" formatCode="_-* #,##0.00\ _T_L_-;\-* #,##0.00\ _T_L_-;_-* &quot;-&quot;??\ _T_L_-;_-@_-"/>
    <numFmt numFmtId="188" formatCode="#,##0.00\ \ "/>
    <numFmt numFmtId="189" formatCode="dd/mm/yy"/>
    <numFmt numFmtId="190" formatCode="#,##0\ "/>
    <numFmt numFmtId="191" formatCode="0\ %\ "/>
    <numFmt numFmtId="192" formatCode="#,##0.00\ "/>
    <numFmt numFmtId="193" formatCode="_(* #,##0_);_(* \(#,##0\);_(* &quot;-&quot;??_);_(@_)"/>
    <numFmt numFmtId="194" formatCode="_-* #,##0\ _F_t_-;\-* #,##0\ _F_t_-;_-* &quot;-&quot;??\ _F_t_-;_-@_-"/>
    <numFmt numFmtId="195" formatCode="#,##0_ ;[Red]\-#,##0\ "/>
    <numFmt numFmtId="196" formatCode="[$-40E]yyyy\.\ mmmm\ d\."/>
    <numFmt numFmtId="197" formatCode="dd/mm/yyyy;@"/>
    <numFmt numFmtId="198" formatCode="#,##0_ ;\-#,##0\ "/>
  </numFmts>
  <fonts count="41">
    <font>
      <sz val="10"/>
      <name val="Arial"/>
      <family val="0"/>
    </font>
    <font>
      <b/>
      <sz val="14"/>
      <name val="Impact"/>
      <family val="2"/>
    </font>
    <font>
      <sz val="14"/>
      <name val="Impact"/>
      <family val="2"/>
    </font>
    <font>
      <sz val="12"/>
      <name val="Impact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4"/>
      <color indexed="9"/>
      <name val="Impact"/>
      <family val="2"/>
    </font>
    <font>
      <sz val="14"/>
      <name val="Arial"/>
      <family val="2"/>
    </font>
    <font>
      <sz val="12"/>
      <name val="Tahoma"/>
      <family val="2"/>
    </font>
    <font>
      <b/>
      <sz val="12"/>
      <name val="Tahoma"/>
      <family val="2"/>
    </font>
    <font>
      <b/>
      <sz val="10"/>
      <color indexed="9"/>
      <name val="Impact"/>
      <family val="2"/>
    </font>
    <font>
      <b/>
      <sz val="10"/>
      <color indexed="9"/>
      <name val="Century Gothic"/>
      <family val="2"/>
    </font>
    <font>
      <b/>
      <sz val="14"/>
      <name val="Arial"/>
      <family val="2"/>
    </font>
    <font>
      <i/>
      <sz val="9"/>
      <name val="Arial"/>
      <family val="2"/>
    </font>
    <font>
      <sz val="11"/>
      <name val="Trebuchet MS"/>
      <family val="2"/>
    </font>
    <font>
      <sz val="12"/>
      <name val="Trebuchet MS"/>
      <family val="2"/>
    </font>
    <font>
      <b/>
      <sz val="11"/>
      <name val="Trebuchet MS"/>
      <family val="2"/>
    </font>
    <font>
      <b/>
      <sz val="11"/>
      <color indexed="9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name val="Arial CE"/>
      <family val="0"/>
    </font>
    <font>
      <sz val="11"/>
      <color indexed="8"/>
      <name val="Trebuchet MS"/>
      <family val="2"/>
    </font>
    <font>
      <sz val="40"/>
      <color indexed="9"/>
      <name val="Impact"/>
      <family val="2"/>
    </font>
    <font>
      <sz val="26"/>
      <color indexed="9"/>
      <name val="Impact"/>
      <family val="2"/>
    </font>
    <font>
      <sz val="20"/>
      <color indexed="9"/>
      <name val="Impact"/>
      <family val="2"/>
    </font>
    <font>
      <sz val="16"/>
      <color indexed="9"/>
      <name val="Impact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9"/>
      </left>
      <right style="thin">
        <color indexed="9"/>
      </right>
      <top style="medium"/>
      <bottom style="medium"/>
    </border>
    <border>
      <left>
        <color indexed="63"/>
      </left>
      <right style="thin">
        <color indexed="9"/>
      </right>
      <top style="medium"/>
      <bottom style="medium"/>
    </border>
    <border>
      <left style="thin">
        <color indexed="9"/>
      </left>
      <right style="hair">
        <color indexed="9"/>
      </right>
      <top style="medium"/>
      <bottom style="medium"/>
    </border>
    <border>
      <left style="hair">
        <color indexed="9"/>
      </left>
      <right style="thin">
        <color indexed="9"/>
      </right>
      <top style="medium"/>
      <bottom style="medium"/>
    </border>
    <border>
      <left style="hair">
        <color indexed="9"/>
      </left>
      <right style="hair">
        <color indexed="9"/>
      </right>
      <top style="medium"/>
      <bottom style="medium"/>
    </border>
    <border>
      <left style="thin">
        <color indexed="9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7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5" fillId="16" borderId="5" applyNumberFormat="0" applyAlignment="0" applyProtection="0"/>
    <xf numFmtId="171" fontId="35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0" fillId="17" borderId="7" applyNumberFormat="0" applyFont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28" fillId="4" borderId="0" applyNumberFormat="0" applyBorder="0" applyAlignment="0" applyProtection="0"/>
    <xf numFmtId="0" fontId="29" fillId="22" borderId="8" applyNumberFormat="0" applyAlignment="0" applyProtection="0"/>
    <xf numFmtId="0" fontId="30" fillId="0" borderId="0" applyNumberFormat="0" applyFill="0" applyBorder="0" applyAlignment="0" applyProtection="0"/>
    <xf numFmtId="0" fontId="35" fillId="0" borderId="0">
      <alignment/>
      <protection/>
    </xf>
    <xf numFmtId="0" fontId="31" fillId="0" borderId="9" applyNumberFormat="0" applyFill="0" applyAlignment="0" applyProtection="0"/>
    <xf numFmtId="9" fontId="0" fillId="0" borderId="0" applyFont="0" applyFill="0" applyBorder="0" applyAlignment="0" applyProtection="0"/>
    <xf numFmtId="0" fontId="32" fillId="3" borderId="0" applyNumberFormat="0" applyBorder="0" applyAlignment="0" applyProtection="0"/>
    <xf numFmtId="0" fontId="33" fillId="23" borderId="0" applyNumberFormat="0" applyBorder="0" applyAlignment="0" applyProtection="0"/>
    <xf numFmtId="0" fontId="34" fillId="22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 applyProtection="1">
      <alignment horizontal="right" vertical="center"/>
      <protection locked="0"/>
    </xf>
    <xf numFmtId="0" fontId="2" fillId="24" borderId="10" xfId="0" applyFont="1" applyFill="1" applyBorder="1" applyAlignment="1" applyProtection="1">
      <alignment horizontal="center" vertical="center"/>
      <protection locked="0"/>
    </xf>
    <xf numFmtId="187" fontId="2" fillId="24" borderId="11" xfId="39" applyFont="1" applyFill="1" applyBorder="1" applyAlignment="1" applyProtection="1">
      <alignment vertical="center"/>
      <protection locked="0"/>
    </xf>
    <xf numFmtId="0" fontId="2" fillId="24" borderId="11" xfId="0" applyFont="1" applyFill="1" applyBorder="1" applyAlignment="1" applyProtection="1">
      <alignment vertical="center"/>
      <protection locked="0"/>
    </xf>
    <xf numFmtId="0" fontId="2" fillId="24" borderId="11" xfId="0" applyFont="1" applyFill="1" applyBorder="1" applyAlignment="1" applyProtection="1">
      <alignment horizontal="left" vertical="center"/>
      <protection locked="0"/>
    </xf>
    <xf numFmtId="0" fontId="2" fillId="24" borderId="11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188" fontId="2" fillId="24" borderId="11" xfId="0" applyNumberFormat="1" applyFont="1" applyFill="1" applyBorder="1" applyAlignment="1" applyProtection="1">
      <alignment vertical="center"/>
      <protection locked="0"/>
    </xf>
    <xf numFmtId="0" fontId="3" fillId="24" borderId="11" xfId="0" applyFont="1" applyFill="1" applyBorder="1" applyAlignment="1" applyProtection="1">
      <alignment horizontal="right" vertical="center"/>
      <protection locked="0"/>
    </xf>
    <xf numFmtId="0" fontId="2" fillId="24" borderId="12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vertical="center"/>
      <protection/>
    </xf>
    <xf numFmtId="189" fontId="8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right" vertical="center"/>
      <protection/>
    </xf>
    <xf numFmtId="3" fontId="11" fillId="24" borderId="16" xfId="0" applyNumberFormat="1" applyFont="1" applyFill="1" applyBorder="1" applyAlignment="1" applyProtection="1">
      <alignment horizontal="center" vertical="center"/>
      <protection/>
    </xf>
    <xf numFmtId="0" fontId="11" fillId="24" borderId="17" xfId="0" applyFont="1" applyFill="1" applyBorder="1" applyAlignment="1" applyProtection="1">
      <alignment horizontal="center" vertical="center"/>
      <protection/>
    </xf>
    <xf numFmtId="188" fontId="11" fillId="24" borderId="18" xfId="0" applyNumberFormat="1" applyFont="1" applyFill="1" applyBorder="1" applyAlignment="1" applyProtection="1">
      <alignment vertical="center"/>
      <protection/>
    </xf>
    <xf numFmtId="190" fontId="11" fillId="24" borderId="19" xfId="0" applyNumberFormat="1" applyFont="1" applyFill="1" applyBorder="1" applyAlignment="1" applyProtection="1">
      <alignment vertical="center"/>
      <protection/>
    </xf>
    <xf numFmtId="190" fontId="11" fillId="24" borderId="20" xfId="0" applyNumberFormat="1" applyFont="1" applyFill="1" applyBorder="1" applyAlignment="1" applyProtection="1">
      <alignment vertical="center"/>
      <protection/>
    </xf>
    <xf numFmtId="190" fontId="11" fillId="24" borderId="20" xfId="0" applyNumberFormat="1" applyFont="1" applyFill="1" applyBorder="1" applyAlignment="1" applyProtection="1">
      <alignment horizontal="right" vertical="center"/>
      <protection/>
    </xf>
    <xf numFmtId="193" fontId="11" fillId="24" borderId="21" xfId="0" applyNumberFormat="1" applyFont="1" applyFill="1" applyBorder="1" applyAlignment="1" applyProtection="1">
      <alignment horizontal="right" vertical="center"/>
      <protection/>
    </xf>
    <xf numFmtId="1" fontId="11" fillId="24" borderId="22" xfId="0" applyNumberFormat="1" applyFont="1" applyFill="1" applyBorder="1" applyAlignment="1" applyProtection="1">
      <alignment horizontal="center" vertical="center"/>
      <protection/>
    </xf>
    <xf numFmtId="193" fontId="11" fillId="24" borderId="23" xfId="0" applyNumberFormat="1" applyFont="1" applyFill="1" applyBorder="1" applyAlignment="1" applyProtection="1">
      <alignment vertical="center"/>
      <protection/>
    </xf>
    <xf numFmtId="0" fontId="1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191" fontId="14" fillId="0" borderId="24" xfId="57" applyNumberFormat="1" applyFont="1" applyFill="1" applyBorder="1" applyAlignment="1" applyProtection="1">
      <alignment vertical="center"/>
      <protection/>
    </xf>
    <xf numFmtId="3" fontId="11" fillId="24" borderId="18" xfId="0" applyNumberFormat="1" applyFont="1" applyFill="1" applyBorder="1" applyAlignment="1" applyProtection="1">
      <alignment vertical="center"/>
      <protection/>
    </xf>
    <xf numFmtId="0" fontId="4" fillId="0" borderId="25" xfId="0" applyFont="1" applyBorder="1" applyAlignment="1" applyProtection="1">
      <alignment horizontal="right" vertical="center"/>
      <protection/>
    </xf>
    <xf numFmtId="0" fontId="2" fillId="0" borderId="26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horizontal="center" vertical="center"/>
      <protection/>
    </xf>
    <xf numFmtId="0" fontId="5" fillId="0" borderId="26" xfId="0" applyFont="1" applyFill="1" applyBorder="1" applyAlignment="1" applyProtection="1">
      <alignment horizontal="center" vertical="center" wrapText="1"/>
      <protection/>
    </xf>
    <xf numFmtId="188" fontId="4" fillId="0" borderId="26" xfId="0" applyNumberFormat="1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0" fontId="15" fillId="25" borderId="26" xfId="0" applyFont="1" applyFill="1" applyBorder="1" applyAlignment="1" applyProtection="1">
      <alignment horizontal="left" vertical="center"/>
      <protection locked="0"/>
    </xf>
    <xf numFmtId="0" fontId="14" fillId="25" borderId="26" xfId="0" applyFont="1" applyFill="1" applyBorder="1" applyAlignment="1" applyProtection="1">
      <alignment horizontal="center" vertical="center"/>
      <protection locked="0"/>
    </xf>
    <xf numFmtId="3" fontId="16" fillId="25" borderId="26" xfId="0" applyNumberFormat="1" applyFont="1" applyFill="1" applyBorder="1" applyAlignment="1">
      <alignment/>
    </xf>
    <xf numFmtId="3" fontId="14" fillId="25" borderId="26" xfId="0" applyNumberFormat="1" applyFont="1" applyFill="1" applyBorder="1" applyAlignment="1">
      <alignment/>
    </xf>
    <xf numFmtId="3" fontId="11" fillId="24" borderId="19" xfId="0" applyNumberFormat="1" applyFont="1" applyFill="1" applyBorder="1" applyAlignment="1" applyProtection="1">
      <alignment vertical="center"/>
      <protection/>
    </xf>
    <xf numFmtId="3" fontId="14" fillId="25" borderId="26" xfId="57" applyNumberFormat="1" applyFont="1" applyFill="1" applyBorder="1" applyAlignment="1" applyProtection="1">
      <alignment horizontal="right" vertical="center"/>
      <protection/>
    </xf>
    <xf numFmtId="3" fontId="8" fillId="0" borderId="0" xfId="39" applyNumberFormat="1" applyFont="1" applyBorder="1" applyAlignment="1" applyProtection="1">
      <alignment vertical="center"/>
      <protection/>
    </xf>
    <xf numFmtId="3" fontId="9" fillId="0" borderId="0" xfId="39" applyNumberFormat="1" applyFont="1" applyFill="1" applyBorder="1" applyAlignment="1" applyProtection="1">
      <alignment vertical="center"/>
      <protection/>
    </xf>
    <xf numFmtId="3" fontId="8" fillId="0" borderId="0" xfId="39" applyNumberFormat="1" applyFont="1" applyFill="1" applyBorder="1" applyAlignment="1" applyProtection="1">
      <alignment vertical="center"/>
      <protection/>
    </xf>
    <xf numFmtId="3" fontId="8" fillId="0" borderId="0" xfId="39" applyNumberFormat="1" applyFont="1" applyBorder="1" applyAlignment="1" applyProtection="1">
      <alignment horizontal="right" vertical="center"/>
      <protection/>
    </xf>
    <xf numFmtId="3" fontId="17" fillId="24" borderId="18" xfId="0" applyNumberFormat="1" applyFont="1" applyFill="1" applyBorder="1" applyAlignment="1" applyProtection="1">
      <alignment vertical="center"/>
      <protection/>
    </xf>
    <xf numFmtId="3" fontId="14" fillId="25" borderId="26" xfId="0" applyNumberFormat="1" applyFont="1" applyFill="1" applyBorder="1" applyAlignment="1" applyProtection="1">
      <alignment vertical="center"/>
      <protection locked="0"/>
    </xf>
    <xf numFmtId="197" fontId="14" fillId="25" borderId="26" xfId="0" applyNumberFormat="1" applyFont="1" applyFill="1" applyBorder="1" applyAlignment="1" applyProtection="1">
      <alignment horizontal="center" vertical="center"/>
      <protection locked="0"/>
    </xf>
    <xf numFmtId="3" fontId="14" fillId="25" borderId="26" xfId="0" applyNumberFormat="1" applyFont="1" applyFill="1" applyBorder="1" applyAlignment="1" applyProtection="1">
      <alignment horizontal="left" vertical="center"/>
      <protection locked="0"/>
    </xf>
    <xf numFmtId="3" fontId="14" fillId="25" borderId="26" xfId="0" applyNumberFormat="1" applyFont="1" applyFill="1" applyBorder="1" applyAlignment="1" applyProtection="1">
      <alignment horizontal="center" vertical="center"/>
      <protection locked="0"/>
    </xf>
    <xf numFmtId="3" fontId="14" fillId="25" borderId="26" xfId="0" applyNumberFormat="1" applyFont="1" applyFill="1" applyBorder="1" applyAlignment="1">
      <alignment/>
    </xf>
    <xf numFmtId="3" fontId="16" fillId="25" borderId="26" xfId="39" applyNumberFormat="1" applyFont="1" applyFill="1" applyBorder="1" applyAlignment="1" applyProtection="1">
      <alignment horizontal="right"/>
      <protection/>
    </xf>
    <xf numFmtId="3" fontId="14" fillId="25" borderId="26" xfId="57" applyNumberFormat="1" applyFont="1" applyFill="1" applyBorder="1" applyAlignment="1" applyProtection="1">
      <alignment horizontal="right"/>
      <protection/>
    </xf>
    <xf numFmtId="3" fontId="16" fillId="25" borderId="26" xfId="0" applyNumberFormat="1" applyFont="1" applyFill="1" applyBorder="1" applyAlignment="1">
      <alignment horizontal="right"/>
    </xf>
    <xf numFmtId="191" fontId="14" fillId="25" borderId="26" xfId="57" applyNumberFormat="1" applyFont="1" applyFill="1" applyBorder="1" applyAlignment="1" applyProtection="1">
      <alignment horizontal="right"/>
      <protection/>
    </xf>
    <xf numFmtId="1" fontId="14" fillId="25" borderId="26" xfId="0" applyNumberFormat="1" applyFont="1" applyFill="1" applyBorder="1" applyAlignment="1">
      <alignment horizontal="center" vertical="center"/>
    </xf>
    <xf numFmtId="3" fontId="14" fillId="25" borderId="26" xfId="42" applyNumberFormat="1" applyFont="1" applyFill="1" applyBorder="1" applyAlignment="1">
      <alignment horizontal="right"/>
    </xf>
    <xf numFmtId="3" fontId="14" fillId="25" borderId="26" xfId="57" applyNumberFormat="1" applyFont="1" applyFill="1" applyBorder="1" applyAlignment="1" applyProtection="1">
      <alignment horizontal="center"/>
      <protection/>
    </xf>
    <xf numFmtId="3" fontId="16" fillId="25" borderId="26" xfId="55" applyNumberFormat="1" applyFont="1" applyFill="1" applyBorder="1">
      <alignment/>
      <protection/>
    </xf>
    <xf numFmtId="0" fontId="36" fillId="25" borderId="26" xfId="0" applyFont="1" applyFill="1" applyBorder="1" applyAlignment="1">
      <alignment vertical="center"/>
    </xf>
    <xf numFmtId="3" fontId="14" fillId="0" borderId="26" xfId="40" applyNumberFormat="1" applyFont="1" applyFill="1" applyBorder="1" applyAlignment="1" applyProtection="1">
      <alignment/>
      <protection/>
    </xf>
    <xf numFmtId="0" fontId="14" fillId="25" borderId="26" xfId="0" applyFont="1" applyFill="1" applyBorder="1" applyAlignment="1">
      <alignment vertical="center"/>
    </xf>
    <xf numFmtId="198" fontId="14" fillId="25" borderId="26" xfId="39" applyNumberFormat="1" applyFont="1" applyFill="1" applyBorder="1" applyAlignment="1">
      <alignment/>
    </xf>
    <xf numFmtId="198" fontId="16" fillId="25" borderId="26" xfId="39" applyNumberFormat="1" applyFont="1" applyFill="1" applyBorder="1" applyAlignment="1">
      <alignment/>
    </xf>
    <xf numFmtId="0" fontId="5" fillId="0" borderId="28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vertical="center" wrapText="1"/>
      <protection locked="0"/>
    </xf>
    <xf numFmtId="0" fontId="13" fillId="0" borderId="0" xfId="0" applyFont="1" applyAlignment="1" applyProtection="1">
      <alignment vertical="center" wrapText="1"/>
      <protection locked="0"/>
    </xf>
    <xf numFmtId="0" fontId="4" fillId="0" borderId="29" xfId="0" applyFont="1" applyFill="1" applyBorder="1" applyAlignment="1" applyProtection="1">
      <alignment horizontal="center" vertical="center"/>
      <protection/>
    </xf>
    <xf numFmtId="0" fontId="11" fillId="24" borderId="30" xfId="0" applyFont="1" applyFill="1" applyBorder="1" applyAlignment="1" applyProtection="1">
      <alignment horizontal="left" vertical="center"/>
      <protection/>
    </xf>
    <xf numFmtId="0" fontId="11" fillId="24" borderId="22" xfId="0" applyFont="1" applyFill="1" applyBorder="1" applyAlignment="1" applyProtection="1">
      <alignment horizontal="left" vertical="center"/>
      <protection/>
    </xf>
    <xf numFmtId="0" fontId="11" fillId="24" borderId="17" xfId="0" applyFont="1" applyFill="1" applyBorder="1" applyAlignment="1" applyProtection="1">
      <alignment horizontal="left" vertical="center"/>
      <protection/>
    </xf>
    <xf numFmtId="187" fontId="4" fillId="0" borderId="28" xfId="39" applyFont="1" applyFill="1" applyBorder="1" applyAlignment="1" applyProtection="1">
      <alignment horizontal="center" vertical="center"/>
      <protection/>
    </xf>
    <xf numFmtId="187" fontId="4" fillId="0" borderId="15" xfId="39" applyFont="1" applyFill="1" applyBorder="1" applyAlignment="1" applyProtection="1">
      <alignment horizontal="center" vertical="center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Comma" xfId="39"/>
    <cellStyle name="Comma [0]" xfId="40"/>
    <cellStyle name="Ellenőrzőcella" xfId="41"/>
    <cellStyle name="Ezres 2" xfId="42"/>
    <cellStyle name="Figyelmezteté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Normál 2" xfId="55"/>
    <cellStyle name="Összesen" xfId="56"/>
    <cellStyle name="Percent" xfId="57"/>
    <cellStyle name="Rossz" xfId="58"/>
    <cellStyle name="Semleges" xfId="59"/>
    <cellStyle name="Számítá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228600</xdr:rowOff>
    </xdr:from>
    <xdr:to>
      <xdr:col>25</xdr:col>
      <xdr:colOff>9525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38125" y="228600"/>
          <a:ext cx="18992850" cy="12858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HUNGARY WEEKEND TOP 10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21</xdr:col>
      <xdr:colOff>142875</xdr:colOff>
      <xdr:row>0</xdr:row>
      <xdr:rowOff>447675</xdr:rowOff>
    </xdr:from>
    <xdr:to>
      <xdr:col>25</xdr:col>
      <xdr:colOff>9525</xdr:colOff>
      <xdr:row>0</xdr:row>
      <xdr:rowOff>1095375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6554450" y="447675"/>
          <a:ext cx="2676525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49 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29 NOVEMBER - 2 DECEMBER 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2012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"/>
  <sheetViews>
    <sheetView tabSelected="1" zoomScale="65" zoomScaleNormal="65" zoomScalePageLayoutView="0" workbookViewId="0" topLeftCell="A1">
      <selection activeCell="O24" sqref="O24"/>
    </sheetView>
  </sheetViews>
  <sheetFormatPr defaultColWidth="9.140625" defaultRowHeight="12.75"/>
  <cols>
    <col min="1" max="1" width="3.57421875" style="0" customWidth="1"/>
    <col min="2" max="2" width="1.57421875" style="0" customWidth="1"/>
    <col min="3" max="3" width="43.140625" style="0" customWidth="1"/>
    <col min="4" max="4" width="12.28125" style="0" customWidth="1"/>
    <col min="5" max="5" width="17.57421875" style="0" customWidth="1"/>
    <col min="6" max="6" width="12.140625" style="0" customWidth="1"/>
    <col min="7" max="7" width="7.8515625" style="0" customWidth="1"/>
    <col min="8" max="8" width="7.57421875" style="0" customWidth="1"/>
    <col min="9" max="9" width="12.421875" style="0" customWidth="1"/>
    <col min="10" max="10" width="9.421875" style="0" customWidth="1"/>
    <col min="11" max="11" width="13.00390625" style="0" customWidth="1"/>
    <col min="12" max="12" width="8.8515625" style="0" customWidth="1"/>
    <col min="13" max="13" width="11.57421875" style="0" customWidth="1"/>
    <col min="15" max="15" width="11.57421875" style="0" customWidth="1"/>
    <col min="16" max="16" width="8.8515625" style="0" customWidth="1"/>
    <col min="17" max="17" width="13.8515625" style="0" customWidth="1"/>
    <col min="18" max="18" width="9.421875" style="0" bestFit="1" customWidth="1"/>
    <col min="19" max="19" width="12.28125" style="0" customWidth="1"/>
    <col min="20" max="20" width="6.7109375" style="0" customWidth="1"/>
    <col min="21" max="21" width="13.28125" style="0" customWidth="1"/>
    <col min="22" max="22" width="7.8515625" style="0" customWidth="1"/>
    <col min="23" max="23" width="16.28125" style="0" customWidth="1"/>
    <col min="24" max="24" width="11.28125" style="0" customWidth="1"/>
    <col min="25" max="25" width="6.7109375" style="0" customWidth="1"/>
  </cols>
  <sheetData>
    <row r="1" spans="1:25" ht="119.25" customHeight="1" thickBot="1">
      <c r="A1" s="1"/>
      <c r="B1" s="2"/>
      <c r="C1" s="3"/>
      <c r="D1" s="4"/>
      <c r="E1" s="5"/>
      <c r="F1" s="6"/>
      <c r="G1" s="6"/>
      <c r="H1" s="4"/>
      <c r="I1" s="4"/>
      <c r="J1" s="4"/>
      <c r="K1" s="4"/>
      <c r="L1" s="4"/>
      <c r="M1" s="4"/>
      <c r="N1" s="4"/>
      <c r="O1" s="4"/>
      <c r="P1" s="4"/>
      <c r="Q1" s="7"/>
      <c r="R1" s="4"/>
      <c r="S1" s="4"/>
      <c r="T1" s="4"/>
      <c r="U1" s="8"/>
      <c r="V1" s="4"/>
      <c r="W1" s="9"/>
      <c r="X1" s="9"/>
      <c r="Y1" s="10"/>
    </row>
    <row r="2" spans="1:25" ht="18">
      <c r="A2" s="11"/>
      <c r="B2" s="12"/>
      <c r="C2" s="86" t="s">
        <v>0</v>
      </c>
      <c r="D2" s="88" t="s">
        <v>1</v>
      </c>
      <c r="E2" s="88" t="s">
        <v>2</v>
      </c>
      <c r="F2" s="77" t="s">
        <v>3</v>
      </c>
      <c r="G2" s="77" t="s">
        <v>4</v>
      </c>
      <c r="H2" s="77" t="s">
        <v>5</v>
      </c>
      <c r="I2" s="79" t="s">
        <v>18</v>
      </c>
      <c r="J2" s="79"/>
      <c r="K2" s="79" t="s">
        <v>6</v>
      </c>
      <c r="L2" s="79"/>
      <c r="M2" s="79" t="s">
        <v>7</v>
      </c>
      <c r="N2" s="79"/>
      <c r="O2" s="79" t="s">
        <v>8</v>
      </c>
      <c r="P2" s="79"/>
      <c r="Q2" s="79" t="s">
        <v>9</v>
      </c>
      <c r="R2" s="79"/>
      <c r="S2" s="79"/>
      <c r="T2" s="79"/>
      <c r="U2" s="79" t="s">
        <v>10</v>
      </c>
      <c r="V2" s="79"/>
      <c r="W2" s="79" t="s">
        <v>11</v>
      </c>
      <c r="X2" s="79"/>
      <c r="Y2" s="82"/>
    </row>
    <row r="3" spans="1:25" ht="30" customHeight="1">
      <c r="A3" s="13"/>
      <c r="B3" s="14"/>
      <c r="C3" s="87"/>
      <c r="D3" s="89"/>
      <c r="E3" s="90"/>
      <c r="F3" s="78"/>
      <c r="G3" s="78"/>
      <c r="H3" s="78"/>
      <c r="I3" s="15" t="s">
        <v>12</v>
      </c>
      <c r="J3" s="15" t="s">
        <v>13</v>
      </c>
      <c r="K3" s="15" t="s">
        <v>12</v>
      </c>
      <c r="L3" s="15" t="s">
        <v>13</v>
      </c>
      <c r="M3" s="42" t="s">
        <v>12</v>
      </c>
      <c r="N3" s="43" t="s">
        <v>13</v>
      </c>
      <c r="O3" s="43" t="s">
        <v>12</v>
      </c>
      <c r="P3" s="43" t="s">
        <v>13</v>
      </c>
      <c r="Q3" s="44" t="s">
        <v>12</v>
      </c>
      <c r="R3" s="44" t="s">
        <v>13</v>
      </c>
      <c r="S3" s="45" t="s">
        <v>14</v>
      </c>
      <c r="T3" s="45" t="s">
        <v>15</v>
      </c>
      <c r="U3" s="46" t="s">
        <v>12</v>
      </c>
      <c r="V3" s="47" t="s">
        <v>16</v>
      </c>
      <c r="W3" s="43" t="s">
        <v>12</v>
      </c>
      <c r="X3" s="43" t="s">
        <v>13</v>
      </c>
      <c r="Y3" s="45" t="s">
        <v>15</v>
      </c>
    </row>
    <row r="4" spans="1:25" ht="30" customHeight="1">
      <c r="A4" s="40">
        <v>1</v>
      </c>
      <c r="B4" s="41"/>
      <c r="C4" s="59" t="s">
        <v>21</v>
      </c>
      <c r="D4" s="60">
        <v>41242</v>
      </c>
      <c r="E4" s="61" t="s">
        <v>22</v>
      </c>
      <c r="F4" s="62" t="s">
        <v>23</v>
      </c>
      <c r="G4" s="62">
        <v>69</v>
      </c>
      <c r="H4" s="62">
        <v>1</v>
      </c>
      <c r="I4" s="63">
        <v>2176444</v>
      </c>
      <c r="J4" s="63">
        <v>1678</v>
      </c>
      <c r="K4" s="63">
        <v>4336295</v>
      </c>
      <c r="L4" s="63">
        <v>3295</v>
      </c>
      <c r="M4" s="63">
        <v>18362376</v>
      </c>
      <c r="N4" s="63">
        <v>13734</v>
      </c>
      <c r="O4" s="63">
        <v>16268752</v>
      </c>
      <c r="P4" s="63">
        <v>12211</v>
      </c>
      <c r="Q4" s="64">
        <f aca="true" t="shared" si="0" ref="Q4:R13">+I4+K4+M4+O4</f>
        <v>41143867</v>
      </c>
      <c r="R4" s="64">
        <f t="shared" si="0"/>
        <v>30918</v>
      </c>
      <c r="S4" s="65">
        <f aca="true" t="shared" si="1" ref="S4:S13">IF(Q4&lt;&gt;0,R4/G4,"")</f>
        <v>448.0869565217391</v>
      </c>
      <c r="T4" s="65">
        <f aca="true" t="shared" si="2" ref="T4:T13">IF(Q4&lt;&gt;0,Q4/R4,"")</f>
        <v>1330.741542143735</v>
      </c>
      <c r="U4" s="66">
        <v>7579000</v>
      </c>
      <c r="V4" s="67">
        <f aca="true" t="shared" si="3" ref="V4:V13">IF(U4&lt;&gt;0,-(U4-Q4)/U4,"")</f>
        <v>4.428666974534899</v>
      </c>
      <c r="W4" s="50">
        <v>48995147</v>
      </c>
      <c r="X4" s="50">
        <v>36153</v>
      </c>
      <c r="Y4" s="53">
        <f aca="true" t="shared" si="4" ref="Y4:Y13">W4/X4</f>
        <v>1355.2166348574115</v>
      </c>
    </row>
    <row r="5" spans="1:25" ht="30" customHeight="1">
      <c r="A5" s="40">
        <v>2</v>
      </c>
      <c r="B5" s="41"/>
      <c r="C5" s="59" t="s">
        <v>24</v>
      </c>
      <c r="D5" s="60">
        <v>41228</v>
      </c>
      <c r="E5" s="61" t="s">
        <v>25</v>
      </c>
      <c r="F5" s="68">
        <v>46</v>
      </c>
      <c r="G5" s="62" t="s">
        <v>26</v>
      </c>
      <c r="H5" s="62">
        <v>3</v>
      </c>
      <c r="I5" s="69">
        <v>3468440</v>
      </c>
      <c r="J5" s="69">
        <v>2849</v>
      </c>
      <c r="K5" s="69">
        <v>6614690</v>
      </c>
      <c r="L5" s="69">
        <v>5390</v>
      </c>
      <c r="M5" s="69">
        <v>12452862</v>
      </c>
      <c r="N5" s="69">
        <v>9952</v>
      </c>
      <c r="O5" s="69">
        <v>7025474</v>
      </c>
      <c r="P5" s="69">
        <v>5467</v>
      </c>
      <c r="Q5" s="64">
        <f t="shared" si="0"/>
        <v>29561466</v>
      </c>
      <c r="R5" s="64">
        <f t="shared" si="0"/>
        <v>23658</v>
      </c>
      <c r="S5" s="65" t="e">
        <f t="shared" si="1"/>
        <v>#VALUE!</v>
      </c>
      <c r="T5" s="70">
        <f t="shared" si="2"/>
        <v>1249.5336038549328</v>
      </c>
      <c r="U5" s="66">
        <v>68688075</v>
      </c>
      <c r="V5" s="67">
        <f t="shared" si="3"/>
        <v>-0.5696273916542282</v>
      </c>
      <c r="W5" s="71">
        <v>318320949</v>
      </c>
      <c r="X5" s="71">
        <v>257764</v>
      </c>
      <c r="Y5" s="53">
        <f t="shared" si="4"/>
        <v>1234.9317554041681</v>
      </c>
    </row>
    <row r="6" spans="1:25" ht="30" customHeight="1">
      <c r="A6" s="40">
        <v>3</v>
      </c>
      <c r="B6" s="41"/>
      <c r="C6" s="72" t="s">
        <v>27</v>
      </c>
      <c r="D6" s="60">
        <v>41235</v>
      </c>
      <c r="E6" s="48" t="s">
        <v>28</v>
      </c>
      <c r="F6" s="49">
        <v>34</v>
      </c>
      <c r="G6" s="49" t="s">
        <v>26</v>
      </c>
      <c r="H6" s="49">
        <v>2</v>
      </c>
      <c r="I6" s="73">
        <v>2803492</v>
      </c>
      <c r="J6" s="73">
        <v>2180</v>
      </c>
      <c r="K6" s="73">
        <v>4793207</v>
      </c>
      <c r="L6" s="73">
        <v>3692</v>
      </c>
      <c r="M6" s="73">
        <v>9038006</v>
      </c>
      <c r="N6" s="73">
        <v>6827</v>
      </c>
      <c r="O6" s="73">
        <v>7289938</v>
      </c>
      <c r="P6" s="73">
        <v>5386</v>
      </c>
      <c r="Q6" s="64">
        <f t="shared" si="0"/>
        <v>23924643</v>
      </c>
      <c r="R6" s="64">
        <f t="shared" si="0"/>
        <v>18085</v>
      </c>
      <c r="S6" s="65" t="e">
        <f t="shared" si="1"/>
        <v>#VALUE!</v>
      </c>
      <c r="T6" s="65">
        <f t="shared" si="2"/>
        <v>1322.89980646945</v>
      </c>
      <c r="U6" s="66">
        <v>31407005</v>
      </c>
      <c r="V6" s="67">
        <f t="shared" si="3"/>
        <v>-0.23823863497968048</v>
      </c>
      <c r="W6" s="50">
        <v>65886111</v>
      </c>
      <c r="X6" s="50">
        <v>50460</v>
      </c>
      <c r="Y6" s="53">
        <f t="shared" si="4"/>
        <v>1305.7096908442331</v>
      </c>
    </row>
    <row r="7" spans="1:25" ht="30" customHeight="1">
      <c r="A7" s="40">
        <v>4</v>
      </c>
      <c r="B7" s="41"/>
      <c r="C7" s="74" t="s">
        <v>29</v>
      </c>
      <c r="D7" s="60">
        <v>41208</v>
      </c>
      <c r="E7" s="61" t="s">
        <v>30</v>
      </c>
      <c r="F7" s="62" t="s">
        <v>31</v>
      </c>
      <c r="G7" s="62" t="s">
        <v>26</v>
      </c>
      <c r="H7" s="62">
        <v>6</v>
      </c>
      <c r="I7" s="63">
        <v>1390130</v>
      </c>
      <c r="J7" s="63">
        <v>1055</v>
      </c>
      <c r="K7" s="63">
        <v>2656800</v>
      </c>
      <c r="L7" s="63">
        <v>2018</v>
      </c>
      <c r="M7" s="63">
        <v>6321740</v>
      </c>
      <c r="N7" s="63">
        <v>4738</v>
      </c>
      <c r="O7" s="63">
        <v>3755670</v>
      </c>
      <c r="P7" s="63">
        <v>2775</v>
      </c>
      <c r="Q7" s="64">
        <f t="shared" si="0"/>
        <v>14124340</v>
      </c>
      <c r="R7" s="64">
        <f t="shared" si="0"/>
        <v>10586</v>
      </c>
      <c r="S7" s="65" t="e">
        <f t="shared" si="1"/>
        <v>#VALUE!</v>
      </c>
      <c r="T7" s="70">
        <f t="shared" si="2"/>
        <v>1334.2471188361988</v>
      </c>
      <c r="U7" s="66">
        <v>23747496</v>
      </c>
      <c r="V7" s="67">
        <f t="shared" si="3"/>
        <v>-0.4052282396426133</v>
      </c>
      <c r="W7" s="50">
        <v>485531451</v>
      </c>
      <c r="X7" s="50">
        <v>372056</v>
      </c>
      <c r="Y7" s="53">
        <f t="shared" si="4"/>
        <v>1304.995621626852</v>
      </c>
    </row>
    <row r="8" spans="1:25" ht="30" customHeight="1">
      <c r="A8" s="40">
        <v>5</v>
      </c>
      <c r="B8" s="41"/>
      <c r="C8" s="59" t="s">
        <v>32</v>
      </c>
      <c r="D8" s="60">
        <v>41235</v>
      </c>
      <c r="E8" s="61" t="s">
        <v>33</v>
      </c>
      <c r="F8" s="62">
        <v>24</v>
      </c>
      <c r="G8" s="62" t="s">
        <v>26</v>
      </c>
      <c r="H8" s="62">
        <v>2</v>
      </c>
      <c r="I8" s="75">
        <v>974567</v>
      </c>
      <c r="J8" s="75">
        <v>719</v>
      </c>
      <c r="K8" s="75">
        <v>1444094</v>
      </c>
      <c r="L8" s="75">
        <v>1070</v>
      </c>
      <c r="M8" s="75">
        <v>2821944</v>
      </c>
      <c r="N8" s="75">
        <v>2068</v>
      </c>
      <c r="O8" s="75">
        <v>2061386</v>
      </c>
      <c r="P8" s="75">
        <v>1479</v>
      </c>
      <c r="Q8" s="64">
        <f t="shared" si="0"/>
        <v>7301991</v>
      </c>
      <c r="R8" s="64">
        <f t="shared" si="0"/>
        <v>5336</v>
      </c>
      <c r="S8" s="65" t="e">
        <f t="shared" si="1"/>
        <v>#VALUE!</v>
      </c>
      <c r="T8" s="70">
        <f t="shared" si="2"/>
        <v>1368.4390929535232</v>
      </c>
      <c r="U8" s="66">
        <v>11299134</v>
      </c>
      <c r="V8" s="67">
        <f t="shared" si="3"/>
        <v>-0.3537565799290459</v>
      </c>
      <c r="W8" s="76">
        <v>22210065</v>
      </c>
      <c r="X8" s="76">
        <v>16557</v>
      </c>
      <c r="Y8" s="53">
        <f t="shared" si="4"/>
        <v>1341.4305127740533</v>
      </c>
    </row>
    <row r="9" spans="1:25" ht="30" customHeight="1">
      <c r="A9" s="40">
        <v>6</v>
      </c>
      <c r="B9" s="41"/>
      <c r="C9" s="59" t="s">
        <v>34</v>
      </c>
      <c r="D9" s="60">
        <v>41242</v>
      </c>
      <c r="E9" s="61" t="s">
        <v>35</v>
      </c>
      <c r="F9" s="62">
        <v>20</v>
      </c>
      <c r="G9" s="62" t="s">
        <v>26</v>
      </c>
      <c r="H9" s="62">
        <v>1</v>
      </c>
      <c r="I9" s="51">
        <v>892430</v>
      </c>
      <c r="J9" s="51">
        <v>654</v>
      </c>
      <c r="K9" s="63">
        <v>1224030</v>
      </c>
      <c r="L9" s="63">
        <v>910</v>
      </c>
      <c r="M9" s="63">
        <v>2282130</v>
      </c>
      <c r="N9" s="63">
        <v>1686</v>
      </c>
      <c r="O9" s="63">
        <v>1676830</v>
      </c>
      <c r="P9" s="63">
        <v>1202</v>
      </c>
      <c r="Q9" s="64">
        <f t="shared" si="0"/>
        <v>6075420</v>
      </c>
      <c r="R9" s="64">
        <f t="shared" si="0"/>
        <v>4452</v>
      </c>
      <c r="S9" s="65" t="e">
        <f t="shared" si="1"/>
        <v>#VALUE!</v>
      </c>
      <c r="T9" s="65">
        <f t="shared" si="2"/>
        <v>1364.6495956873316</v>
      </c>
      <c r="U9" s="66">
        <v>0</v>
      </c>
      <c r="V9" s="67">
        <f t="shared" si="3"/>
      </c>
      <c r="W9" s="50">
        <v>6075420</v>
      </c>
      <c r="X9" s="50">
        <v>4452</v>
      </c>
      <c r="Y9" s="53">
        <f t="shared" si="4"/>
        <v>1364.6495956873316</v>
      </c>
    </row>
    <row r="10" spans="1:25" ht="30" customHeight="1">
      <c r="A10" s="40">
        <v>7</v>
      </c>
      <c r="B10" s="41"/>
      <c r="C10" s="59" t="s">
        <v>36</v>
      </c>
      <c r="D10" s="60">
        <v>41221</v>
      </c>
      <c r="E10" s="61" t="s">
        <v>33</v>
      </c>
      <c r="F10" s="62" t="s">
        <v>37</v>
      </c>
      <c r="G10" s="62" t="s">
        <v>26</v>
      </c>
      <c r="H10" s="62">
        <v>4</v>
      </c>
      <c r="I10" s="75">
        <v>456994</v>
      </c>
      <c r="J10" s="75">
        <v>361</v>
      </c>
      <c r="K10" s="75">
        <v>1097830</v>
      </c>
      <c r="L10" s="75">
        <v>884</v>
      </c>
      <c r="M10" s="75">
        <v>2692970</v>
      </c>
      <c r="N10" s="75">
        <v>2151</v>
      </c>
      <c r="O10" s="75">
        <v>1727020</v>
      </c>
      <c r="P10" s="75">
        <v>1342</v>
      </c>
      <c r="Q10" s="64">
        <f t="shared" si="0"/>
        <v>5974814</v>
      </c>
      <c r="R10" s="64">
        <f t="shared" si="0"/>
        <v>4738</v>
      </c>
      <c r="S10" s="65" t="e">
        <f t="shared" si="1"/>
        <v>#VALUE!</v>
      </c>
      <c r="T10" s="70">
        <f t="shared" si="2"/>
        <v>1261.0413676656817</v>
      </c>
      <c r="U10" s="66">
        <v>9752025</v>
      </c>
      <c r="V10" s="67">
        <f t="shared" si="3"/>
        <v>-0.387325811818571</v>
      </c>
      <c r="W10" s="76">
        <v>65269182</v>
      </c>
      <c r="X10" s="76">
        <v>51910</v>
      </c>
      <c r="Y10" s="53">
        <f t="shared" si="4"/>
        <v>1257.352764399923</v>
      </c>
    </row>
    <row r="11" spans="1:25" ht="30" customHeight="1">
      <c r="A11" s="40">
        <v>8</v>
      </c>
      <c r="B11" s="41"/>
      <c r="C11" s="59" t="s">
        <v>38</v>
      </c>
      <c r="D11" s="60">
        <v>41242</v>
      </c>
      <c r="E11" s="61" t="s">
        <v>39</v>
      </c>
      <c r="F11" s="62">
        <v>17</v>
      </c>
      <c r="G11" s="62" t="s">
        <v>26</v>
      </c>
      <c r="H11" s="62">
        <v>1</v>
      </c>
      <c r="I11" s="69">
        <v>232010</v>
      </c>
      <c r="J11" s="69">
        <v>189</v>
      </c>
      <c r="K11" s="63">
        <v>380410</v>
      </c>
      <c r="L11" s="63">
        <v>300</v>
      </c>
      <c r="M11" s="63">
        <v>678460</v>
      </c>
      <c r="N11" s="63">
        <v>554</v>
      </c>
      <c r="O11" s="63">
        <v>528090</v>
      </c>
      <c r="P11" s="63">
        <v>408</v>
      </c>
      <c r="Q11" s="64">
        <f t="shared" si="0"/>
        <v>1818970</v>
      </c>
      <c r="R11" s="64">
        <f t="shared" si="0"/>
        <v>1451</v>
      </c>
      <c r="S11" s="65" t="e">
        <f t="shared" si="1"/>
        <v>#VALUE!</v>
      </c>
      <c r="T11" s="70">
        <f t="shared" si="2"/>
        <v>1253.5975189524465</v>
      </c>
      <c r="U11" s="66">
        <v>0</v>
      </c>
      <c r="V11" s="67">
        <f t="shared" si="3"/>
      </c>
      <c r="W11" s="50">
        <v>1818970</v>
      </c>
      <c r="X11" s="50">
        <v>1451</v>
      </c>
      <c r="Y11" s="53">
        <f t="shared" si="4"/>
        <v>1253.5975189524465</v>
      </c>
    </row>
    <row r="12" spans="1:25" ht="30" customHeight="1">
      <c r="A12" s="40">
        <v>9</v>
      </c>
      <c r="B12" s="41"/>
      <c r="C12" s="59" t="s">
        <v>40</v>
      </c>
      <c r="D12" s="60">
        <v>41228</v>
      </c>
      <c r="E12" s="61" t="s">
        <v>30</v>
      </c>
      <c r="F12" s="62">
        <v>16</v>
      </c>
      <c r="G12" s="62" t="s">
        <v>26</v>
      </c>
      <c r="H12" s="62">
        <v>3</v>
      </c>
      <c r="I12" s="63">
        <v>32710</v>
      </c>
      <c r="J12" s="63">
        <v>22</v>
      </c>
      <c r="K12" s="63">
        <v>105980</v>
      </c>
      <c r="L12" s="63">
        <v>78</v>
      </c>
      <c r="M12" s="63">
        <v>666670</v>
      </c>
      <c r="N12" s="63">
        <v>473</v>
      </c>
      <c r="O12" s="63">
        <v>660010</v>
      </c>
      <c r="P12" s="63">
        <v>477</v>
      </c>
      <c r="Q12" s="64">
        <f t="shared" si="0"/>
        <v>1465370</v>
      </c>
      <c r="R12" s="64">
        <f t="shared" si="0"/>
        <v>1050</v>
      </c>
      <c r="S12" s="65" t="e">
        <f t="shared" si="1"/>
        <v>#VALUE!</v>
      </c>
      <c r="T12" s="65">
        <f t="shared" si="2"/>
        <v>1395.5904761904762</v>
      </c>
      <c r="U12" s="66">
        <v>2880640</v>
      </c>
      <c r="V12" s="67">
        <f t="shared" si="3"/>
        <v>-0.4913040157742724</v>
      </c>
      <c r="W12" s="50">
        <v>9894140</v>
      </c>
      <c r="X12" s="50">
        <v>7046</v>
      </c>
      <c r="Y12" s="53">
        <f t="shared" si="4"/>
        <v>1404.2208345160375</v>
      </c>
    </row>
    <row r="13" spans="1:25" ht="30" customHeight="1">
      <c r="A13" s="40">
        <v>10</v>
      </c>
      <c r="B13" s="41"/>
      <c r="C13" s="59" t="s">
        <v>41</v>
      </c>
      <c r="D13" s="60">
        <v>41186</v>
      </c>
      <c r="E13" s="61" t="s">
        <v>33</v>
      </c>
      <c r="F13" s="62" t="s">
        <v>42</v>
      </c>
      <c r="G13" s="62" t="s">
        <v>26</v>
      </c>
      <c r="H13" s="62">
        <v>9</v>
      </c>
      <c r="I13" s="75">
        <v>63480</v>
      </c>
      <c r="J13" s="75">
        <v>48</v>
      </c>
      <c r="K13" s="75">
        <v>139800</v>
      </c>
      <c r="L13" s="75">
        <v>125</v>
      </c>
      <c r="M13" s="75">
        <v>553140</v>
      </c>
      <c r="N13" s="75">
        <v>422</v>
      </c>
      <c r="O13" s="75">
        <v>652030</v>
      </c>
      <c r="P13" s="75">
        <v>503</v>
      </c>
      <c r="Q13" s="64">
        <f t="shared" si="0"/>
        <v>1408450</v>
      </c>
      <c r="R13" s="64">
        <f t="shared" si="0"/>
        <v>1098</v>
      </c>
      <c r="S13" s="65" t="e">
        <f t="shared" si="1"/>
        <v>#VALUE!</v>
      </c>
      <c r="T13" s="70">
        <f t="shared" si="2"/>
        <v>1282.7413479052823</v>
      </c>
      <c r="U13" s="66">
        <v>3483450</v>
      </c>
      <c r="V13" s="67">
        <f t="shared" si="3"/>
        <v>-0.5956738291062021</v>
      </c>
      <c r="W13" s="76">
        <v>159824068</v>
      </c>
      <c r="X13" s="76">
        <v>122052</v>
      </c>
      <c r="Y13" s="53">
        <f t="shared" si="4"/>
        <v>1309.4752072886965</v>
      </c>
    </row>
    <row r="14" spans="1:25" ht="18.75" thickBot="1">
      <c r="A14" s="17"/>
      <c r="B14" s="16"/>
      <c r="C14" s="18"/>
      <c r="D14" s="19"/>
      <c r="E14" s="20"/>
      <c r="F14" s="21"/>
      <c r="G14" s="21"/>
      <c r="H14" s="21"/>
      <c r="I14" s="54"/>
      <c r="J14" s="54"/>
      <c r="K14" s="54"/>
      <c r="L14" s="54"/>
      <c r="M14" s="54"/>
      <c r="N14" s="54"/>
      <c r="O14" s="54"/>
      <c r="P14" s="54"/>
      <c r="Q14" s="55"/>
      <c r="R14" s="56"/>
      <c r="S14" s="57"/>
      <c r="T14" s="54"/>
      <c r="U14" s="54"/>
      <c r="V14" s="54"/>
      <c r="W14" s="54"/>
      <c r="X14" s="54"/>
      <c r="Y14" s="54"/>
    </row>
    <row r="15" spans="1:25" ht="17.25" thickBot="1">
      <c r="A15" s="22"/>
      <c r="B15" s="83" t="s">
        <v>17</v>
      </c>
      <c r="C15" s="84"/>
      <c r="D15" s="84"/>
      <c r="E15" s="85"/>
      <c r="F15" s="23"/>
      <c r="G15" s="23">
        <f>SUM(G4:G14)</f>
        <v>69</v>
      </c>
      <c r="H15" s="24"/>
      <c r="I15" s="25"/>
      <c r="J15" s="26"/>
      <c r="K15" s="25"/>
      <c r="L15" s="26"/>
      <c r="M15" s="25"/>
      <c r="N15" s="26"/>
      <c r="O15" s="25"/>
      <c r="P15" s="26"/>
      <c r="Q15" s="39">
        <f>SUM(Q4:Q14)</f>
        <v>132799331</v>
      </c>
      <c r="R15" s="27">
        <f>SUM(R4:R14)</f>
        <v>101372</v>
      </c>
      <c r="S15" s="28">
        <f>R15/G15</f>
        <v>1469.159420289855</v>
      </c>
      <c r="T15" s="52">
        <f>Q15/R15</f>
        <v>1310.0198378250404</v>
      </c>
      <c r="U15" s="58">
        <v>164748365</v>
      </c>
      <c r="V15" s="38">
        <f>IF(U15&lt;&gt;0,-(U15-Q15)/U15,"")</f>
        <v>-0.19392625838805744</v>
      </c>
      <c r="W15" s="29"/>
      <c r="X15" s="30"/>
      <c r="Y15" s="31"/>
    </row>
    <row r="16" spans="1:25" ht="18">
      <c r="A16" s="32"/>
      <c r="B16" s="33"/>
      <c r="C16" s="34" t="s">
        <v>20</v>
      </c>
      <c r="D16" s="34"/>
      <c r="E16" s="35"/>
      <c r="F16" s="36"/>
      <c r="G16" s="36"/>
      <c r="H16" s="34"/>
      <c r="I16" s="34"/>
      <c r="J16" s="34"/>
      <c r="K16" s="34"/>
      <c r="L16" s="34"/>
      <c r="M16" s="34"/>
      <c r="N16" s="34"/>
      <c r="O16" s="34"/>
      <c r="P16" s="34"/>
      <c r="Q16" s="37"/>
      <c r="R16" s="34"/>
      <c r="S16" s="34"/>
      <c r="T16" s="34"/>
      <c r="U16" s="80" t="s">
        <v>19</v>
      </c>
      <c r="V16" s="80"/>
      <c r="W16" s="80"/>
      <c r="X16" s="80"/>
      <c r="Y16" s="80"/>
    </row>
    <row r="17" spans="1:25" ht="18">
      <c r="A17" s="32"/>
      <c r="B17" s="33"/>
      <c r="C17" s="34"/>
      <c r="D17" s="34"/>
      <c r="E17" s="35"/>
      <c r="F17" s="36"/>
      <c r="G17" s="36"/>
      <c r="H17" s="34"/>
      <c r="I17" s="34"/>
      <c r="J17" s="34"/>
      <c r="K17" s="34"/>
      <c r="L17" s="34"/>
      <c r="M17" s="34"/>
      <c r="N17" s="34"/>
      <c r="O17" s="34"/>
      <c r="P17" s="34"/>
      <c r="Q17" s="37"/>
      <c r="R17" s="34"/>
      <c r="S17" s="34"/>
      <c r="T17" s="34"/>
      <c r="U17" s="81"/>
      <c r="V17" s="81"/>
      <c r="W17" s="81"/>
      <c r="X17" s="81"/>
      <c r="Y17" s="81"/>
    </row>
    <row r="18" spans="1:25" ht="18">
      <c r="A18" s="32"/>
      <c r="B18" s="33"/>
      <c r="C18" s="34"/>
      <c r="D18" s="34"/>
      <c r="E18" s="35"/>
      <c r="F18" s="36"/>
      <c r="G18" s="36"/>
      <c r="H18" s="34"/>
      <c r="I18" s="34"/>
      <c r="J18" s="34"/>
      <c r="K18" s="34"/>
      <c r="L18" s="34"/>
      <c r="M18" s="34"/>
      <c r="N18" s="34"/>
      <c r="O18" s="34"/>
      <c r="P18" s="34"/>
      <c r="Q18" s="37"/>
      <c r="R18" s="34"/>
      <c r="S18" s="34"/>
      <c r="T18" s="34"/>
      <c r="U18" s="81"/>
      <c r="V18" s="81"/>
      <c r="W18" s="81"/>
      <c r="X18" s="81"/>
      <c r="Y18" s="81"/>
    </row>
  </sheetData>
  <sheetProtection/>
  <mergeCells count="15">
    <mergeCell ref="M2:N2"/>
    <mergeCell ref="O2:P2"/>
    <mergeCell ref="B15:E15"/>
    <mergeCell ref="C2:C3"/>
    <mergeCell ref="D2:D3"/>
    <mergeCell ref="E2:E3"/>
    <mergeCell ref="U16:Y18"/>
    <mergeCell ref="Q2:T2"/>
    <mergeCell ref="U2:V2"/>
    <mergeCell ref="W2:Y2"/>
    <mergeCell ref="F2:F3"/>
    <mergeCell ref="G2:G3"/>
    <mergeCell ref="H2:H3"/>
    <mergeCell ref="K2:L2"/>
    <mergeCell ref="I2:J2"/>
  </mergeCells>
  <printOptions/>
  <pageMargins left="0.75" right="0.75" top="1" bottom="1" header="0.5" footer="0.5"/>
  <pageSetup fitToHeight="1" fitToWidth="1" horizontalDpi="600" verticalDpi="600" orientation="landscape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UIP FILM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Ferhat ASLAN</dc:creator>
  <cp:keywords/>
  <dc:description/>
  <cp:lastModifiedBy>FNE1</cp:lastModifiedBy>
  <cp:lastPrinted>2008-10-22T07:58:06Z</cp:lastPrinted>
  <dcterms:created xsi:type="dcterms:W3CDTF">2006-04-04T07:29:08Z</dcterms:created>
  <dcterms:modified xsi:type="dcterms:W3CDTF">2012-12-03T13:05:06Z</dcterms:modified>
  <cp:category/>
  <cp:version/>
  <cp:contentType/>
  <cp:contentStatus/>
</cp:coreProperties>
</file>