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7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<sst xmlns="http://schemas.openxmlformats.org/spreadsheetml/2006/main" count="66" uniqueCount="41">
  <si>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</si>
  <si>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</si>
  <si>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</si>
  <si>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</si>
  <si>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</si>
  <si>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</si>
  <si>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</si>
  <si>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</si>
  <si>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</si>
  <si>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</si>
  <si>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</si>
  <si>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</si>
  <si>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</si>
  <si>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</si>
  <si>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</si>
  <si>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</si>
  <si>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</si>
  <si>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</si>
  <si>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</si>
  <si>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</si>
  <si>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</si>
  <si>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Star Wars: Episode I. - Phantom Menace</t>
  </si>
  <si>
    <t>InterCom</t>
  </si>
  <si>
    <t>33+1</t>
  </si>
  <si>
    <t>n/a</t>
  </si>
  <si>
    <t>The Vow</t>
  </si>
  <si>
    <t>Forum Hungary</t>
  </si>
  <si>
    <t>Safe House</t>
  </si>
  <si>
    <t>UIP</t>
  </si>
  <si>
    <t>The Descendants</t>
  </si>
  <si>
    <t>Beauty and the Beast</t>
  </si>
  <si>
    <t>The Iron Lady</t>
  </si>
  <si>
    <t>Budapest Film</t>
  </si>
  <si>
    <t>One for the Money</t>
  </si>
  <si>
    <t>Big Bang Media</t>
  </si>
  <si>
    <t>Sherlock Holmes: A Game of Shadows</t>
  </si>
  <si>
    <t>40+1</t>
  </si>
  <si>
    <t>Underworld Awakening</t>
  </si>
  <si>
    <t>31+1+1</t>
  </si>
  <si>
    <t>The Girl with the Dragon Tatoo</t>
  </si>
  <si>
    <t>36+1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</si>
</sst>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5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4" fillId="25" borderId="26" xfId="40" applyNumberFormat="1" applyFont="1" applyFill="1" applyBorder="1" applyAlignment="1" applyProtection="1">
      <alignment horizontal="right"/>
      <protection/>
    </xf>
    <xf numFmtId="3" fontId="16" fillId="25" borderId="26" xfId="55" applyNumberFormat="1" applyFont="1" applyFill="1" applyBorder="1" applyAlignment="1" applyProtection="1">
      <alignment horizontal="right"/>
      <protection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26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87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FEBRUARY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8.57421875" style="0" customWidth="1"/>
    <col min="4" max="4" width="15.00390625" style="0" customWidth="1"/>
    <col min="5" max="5" width="22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9.71093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7" t="s">
        <v>3</v>
      </c>
      <c r="G2" s="87" t="s">
        <v>4</v>
      </c>
      <c r="H2" s="87" t="s">
        <v>5</v>
      </c>
      <c r="I2" s="86" t="s">
        <v>18</v>
      </c>
      <c r="J2" s="86"/>
      <c r="K2" s="86" t="s">
        <v>6</v>
      </c>
      <c r="L2" s="86"/>
      <c r="M2" s="86" t="s">
        <v>7</v>
      </c>
      <c r="N2" s="86"/>
      <c r="O2" s="86" t="s">
        <v>8</v>
      </c>
      <c r="P2" s="86"/>
      <c r="Q2" s="86" t="s">
        <v>9</v>
      </c>
      <c r="R2" s="86"/>
      <c r="S2" s="86"/>
      <c r="T2" s="86"/>
      <c r="U2" s="86" t="s">
        <v>10</v>
      </c>
      <c r="V2" s="86"/>
      <c r="W2" s="86" t="s">
        <v>11</v>
      </c>
      <c r="X2" s="86"/>
      <c r="Y2" s="91"/>
    </row>
    <row r="3" spans="1:25" ht="30" customHeight="1">
      <c r="A3" s="13"/>
      <c r="B3" s="14"/>
      <c r="C3" s="82"/>
      <c r="D3" s="84"/>
      <c r="E3" s="85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62">
        <v>40934</v>
      </c>
      <c r="E4" s="49" t="s">
        <v>22</v>
      </c>
      <c r="F4" s="50" t="s">
        <v>23</v>
      </c>
      <c r="G4" s="50" t="s">
        <v>24</v>
      </c>
      <c r="H4" s="50">
        <v>2</v>
      </c>
      <c r="I4" s="63">
        <v>1284730</v>
      </c>
      <c r="J4" s="63">
        <v>878</v>
      </c>
      <c r="K4" s="63">
        <v>2909742</v>
      </c>
      <c r="L4" s="63">
        <v>2039</v>
      </c>
      <c r="M4" s="63">
        <v>8501070</v>
      </c>
      <c r="N4" s="63">
        <v>5848</v>
      </c>
      <c r="O4" s="63">
        <v>5595284</v>
      </c>
      <c r="P4" s="63">
        <v>3858</v>
      </c>
      <c r="Q4" s="64">
        <f aca="true" t="shared" si="0" ref="Q4:R13">+I4+K4+M4+O4</f>
        <v>18290826</v>
      </c>
      <c r="R4" s="64">
        <f t="shared" si="0"/>
        <v>12623</v>
      </c>
      <c r="S4" s="65" t="e">
        <f aca="true" t="shared" si="1" ref="S4:S13">IF(Q4&lt;&gt;0,R4/G4,"")</f>
        <v>#VALUE!</v>
      </c>
      <c r="T4" s="65">
        <f aca="true" t="shared" si="2" ref="T4:T13">IF(Q4&lt;&gt;0,Q4/R4,"")</f>
        <v>1449.0078428265863</v>
      </c>
      <c r="U4" s="66">
        <v>31142102</v>
      </c>
      <c r="V4" s="67">
        <f aca="true" t="shared" si="3" ref="V4:V13">IF(U4&lt;&gt;0,-(U4-Q4)/U4,"")</f>
        <v>-0.412665657571862</v>
      </c>
      <c r="W4" s="68">
        <v>56238096</v>
      </c>
      <c r="X4" s="68">
        <v>38597</v>
      </c>
      <c r="Y4" s="55">
        <v>1095</v>
      </c>
    </row>
    <row r="5" spans="1:25" ht="30" customHeight="1">
      <c r="A5" s="40">
        <v>2</v>
      </c>
      <c r="B5" s="41"/>
      <c r="C5" s="69" t="s">
        <v>25</v>
      </c>
      <c r="D5" s="62">
        <v>40948</v>
      </c>
      <c r="E5" s="70" t="s">
        <v>26</v>
      </c>
      <c r="F5" s="71">
        <v>21</v>
      </c>
      <c r="G5" s="71" t="s">
        <v>24</v>
      </c>
      <c r="H5" s="71">
        <v>2</v>
      </c>
      <c r="I5" s="72">
        <v>2088545</v>
      </c>
      <c r="J5" s="72">
        <v>1721</v>
      </c>
      <c r="K5" s="72">
        <v>3746460</v>
      </c>
      <c r="L5" s="72">
        <v>3146</v>
      </c>
      <c r="M5" s="72">
        <v>7754720</v>
      </c>
      <c r="N5" s="72">
        <v>6330</v>
      </c>
      <c r="O5" s="72">
        <v>3865110</v>
      </c>
      <c r="P5" s="72">
        <v>3097</v>
      </c>
      <c r="Q5" s="64">
        <f t="shared" si="0"/>
        <v>17454835</v>
      </c>
      <c r="R5" s="64">
        <f t="shared" si="0"/>
        <v>14294</v>
      </c>
      <c r="S5" s="65" t="e">
        <f t="shared" si="1"/>
        <v>#VALUE!</v>
      </c>
      <c r="T5" s="65">
        <f t="shared" si="2"/>
        <v>1221.1301944871975</v>
      </c>
      <c r="U5" s="66">
        <v>17965230</v>
      </c>
      <c r="V5" s="67">
        <f t="shared" si="3"/>
        <v>-0.028410156730528918</v>
      </c>
      <c r="W5" s="52">
        <v>50559790</v>
      </c>
      <c r="X5" s="52">
        <v>41622</v>
      </c>
      <c r="Y5" s="55">
        <f>W5/X5</f>
        <v>1214.7371582336264</v>
      </c>
    </row>
    <row r="6" spans="1:25" ht="30" customHeight="1">
      <c r="A6" s="40">
        <v>3</v>
      </c>
      <c r="B6" s="41"/>
      <c r="C6" s="69" t="s">
        <v>27</v>
      </c>
      <c r="D6" s="62">
        <v>40955</v>
      </c>
      <c r="E6" s="70" t="s">
        <v>28</v>
      </c>
      <c r="F6" s="71">
        <v>24</v>
      </c>
      <c r="G6" s="71">
        <v>24</v>
      </c>
      <c r="H6" s="71">
        <v>1</v>
      </c>
      <c r="I6" s="72">
        <v>2319815</v>
      </c>
      <c r="J6" s="72">
        <v>1794</v>
      </c>
      <c r="K6" s="72">
        <v>3324810</v>
      </c>
      <c r="L6" s="72">
        <v>2545</v>
      </c>
      <c r="M6" s="72">
        <v>6721393</v>
      </c>
      <c r="N6" s="72">
        <v>5101</v>
      </c>
      <c r="O6" s="72">
        <v>4861075</v>
      </c>
      <c r="P6" s="72">
        <v>3679</v>
      </c>
      <c r="Q6" s="64">
        <f t="shared" si="0"/>
        <v>17227093</v>
      </c>
      <c r="R6" s="73">
        <f t="shared" si="0"/>
        <v>13119</v>
      </c>
      <c r="S6" s="65">
        <f t="shared" si="1"/>
        <v>546.625</v>
      </c>
      <c r="T6" s="74">
        <f t="shared" si="2"/>
        <v>1313.140711944508</v>
      </c>
      <c r="U6" s="66">
        <v>0</v>
      </c>
      <c r="V6" s="67">
        <f t="shared" si="3"/>
      </c>
      <c r="W6" s="52">
        <v>17227093</v>
      </c>
      <c r="X6" s="52">
        <v>13119</v>
      </c>
      <c r="Y6" s="55">
        <f>W6/X6</f>
        <v>1313.140711944508</v>
      </c>
    </row>
    <row r="7" spans="1:25" ht="30" customHeight="1">
      <c r="A7" s="40">
        <v>4</v>
      </c>
      <c r="B7" s="41"/>
      <c r="C7" s="53" t="s">
        <v>29</v>
      </c>
      <c r="D7" s="62">
        <v>40955</v>
      </c>
      <c r="E7" s="49" t="s">
        <v>22</v>
      </c>
      <c r="F7" s="50">
        <v>24</v>
      </c>
      <c r="G7" s="50" t="s">
        <v>24</v>
      </c>
      <c r="H7" s="50">
        <v>1</v>
      </c>
      <c r="I7" s="63">
        <v>1771940</v>
      </c>
      <c r="J7" s="63">
        <v>1394</v>
      </c>
      <c r="K7" s="63">
        <v>3194435</v>
      </c>
      <c r="L7" s="63">
        <v>2450</v>
      </c>
      <c r="M7" s="63">
        <v>6550275</v>
      </c>
      <c r="N7" s="63">
        <v>5003</v>
      </c>
      <c r="O7" s="63">
        <v>4419330</v>
      </c>
      <c r="P7" s="63">
        <v>3429</v>
      </c>
      <c r="Q7" s="64">
        <f t="shared" si="0"/>
        <v>15935980</v>
      </c>
      <c r="R7" s="64">
        <f t="shared" si="0"/>
        <v>12276</v>
      </c>
      <c r="S7" s="65" t="e">
        <f t="shared" si="1"/>
        <v>#VALUE!</v>
      </c>
      <c r="T7" s="65">
        <f t="shared" si="2"/>
        <v>1298.1410883023786</v>
      </c>
      <c r="U7" s="66">
        <v>0</v>
      </c>
      <c r="V7" s="67">
        <f t="shared" si="3"/>
      </c>
      <c r="W7" s="68">
        <v>15935980</v>
      </c>
      <c r="X7" s="68">
        <v>12276</v>
      </c>
      <c r="Y7" s="55">
        <v>1306</v>
      </c>
    </row>
    <row r="8" spans="1:25" ht="30" customHeight="1">
      <c r="A8" s="40">
        <v>5</v>
      </c>
      <c r="B8" s="41"/>
      <c r="C8" s="69" t="s">
        <v>30</v>
      </c>
      <c r="D8" s="62">
        <v>40955</v>
      </c>
      <c r="E8" s="70" t="s">
        <v>26</v>
      </c>
      <c r="F8" s="71">
        <v>19</v>
      </c>
      <c r="G8" s="71" t="s">
        <v>24</v>
      </c>
      <c r="H8" s="71">
        <v>1</v>
      </c>
      <c r="I8" s="72">
        <v>597820</v>
      </c>
      <c r="J8" s="72">
        <v>412</v>
      </c>
      <c r="K8" s="72">
        <v>798180</v>
      </c>
      <c r="L8" s="72">
        <v>549</v>
      </c>
      <c r="M8" s="72">
        <v>3943774</v>
      </c>
      <c r="N8" s="72">
        <v>2720</v>
      </c>
      <c r="O8" s="72">
        <v>3998300</v>
      </c>
      <c r="P8" s="72">
        <v>2761</v>
      </c>
      <c r="Q8" s="64">
        <f t="shared" si="0"/>
        <v>9338074</v>
      </c>
      <c r="R8" s="73">
        <f t="shared" si="0"/>
        <v>6442</v>
      </c>
      <c r="S8" s="65" t="e">
        <f t="shared" si="1"/>
        <v>#VALUE!</v>
      </c>
      <c r="T8" s="51">
        <f t="shared" si="2"/>
        <v>1449.5613163613784</v>
      </c>
      <c r="U8" s="66">
        <v>0</v>
      </c>
      <c r="V8" s="67">
        <f t="shared" si="3"/>
      </c>
      <c r="W8" s="52">
        <v>9338074</v>
      </c>
      <c r="X8" s="52">
        <v>6442</v>
      </c>
      <c r="Y8" s="55">
        <f>W8/X8</f>
        <v>1449.5613163613784</v>
      </c>
    </row>
    <row r="9" spans="1:25" ht="30" customHeight="1">
      <c r="A9" s="40">
        <v>6</v>
      </c>
      <c r="B9" s="41"/>
      <c r="C9" s="69" t="s">
        <v>31</v>
      </c>
      <c r="D9" s="62">
        <v>40941</v>
      </c>
      <c r="E9" s="70" t="s">
        <v>32</v>
      </c>
      <c r="F9" s="71">
        <v>18</v>
      </c>
      <c r="G9" s="71" t="s">
        <v>24</v>
      </c>
      <c r="H9" s="71">
        <v>3</v>
      </c>
      <c r="I9" s="75">
        <v>855164</v>
      </c>
      <c r="J9" s="75">
        <v>685</v>
      </c>
      <c r="K9" s="75">
        <v>1437820</v>
      </c>
      <c r="L9" s="75">
        <v>1121</v>
      </c>
      <c r="M9" s="75">
        <v>3850286</v>
      </c>
      <c r="N9" s="75">
        <v>2986</v>
      </c>
      <c r="O9" s="75">
        <v>2895280</v>
      </c>
      <c r="P9" s="75">
        <v>2289</v>
      </c>
      <c r="Q9" s="64">
        <f t="shared" si="0"/>
        <v>9038550</v>
      </c>
      <c r="R9" s="73">
        <f t="shared" si="0"/>
        <v>7081</v>
      </c>
      <c r="S9" s="65" t="e">
        <f t="shared" si="1"/>
        <v>#VALUE!</v>
      </c>
      <c r="T9" s="51">
        <f t="shared" si="2"/>
        <v>1276.4510662335829</v>
      </c>
      <c r="U9" s="66">
        <v>12949067</v>
      </c>
      <c r="V9" s="67">
        <f t="shared" si="3"/>
        <v>-0.3019921821394545</v>
      </c>
      <c r="W9" s="76">
        <v>43564418</v>
      </c>
      <c r="X9" s="56">
        <v>34963</v>
      </c>
      <c r="Y9" s="55">
        <f>W9/X9</f>
        <v>1246.0148728656009</v>
      </c>
    </row>
    <row r="10" spans="1:25" ht="30" customHeight="1">
      <c r="A10" s="40">
        <v>7</v>
      </c>
      <c r="B10" s="41"/>
      <c r="C10" s="48" t="s">
        <v>33</v>
      </c>
      <c r="D10" s="62">
        <v>40941</v>
      </c>
      <c r="E10" s="49" t="s">
        <v>34</v>
      </c>
      <c r="F10" s="50">
        <v>26</v>
      </c>
      <c r="G10" s="50" t="s">
        <v>24</v>
      </c>
      <c r="H10" s="50">
        <v>3</v>
      </c>
      <c r="I10" s="72">
        <v>661750</v>
      </c>
      <c r="J10" s="72">
        <v>533</v>
      </c>
      <c r="K10" s="72">
        <v>1468225</v>
      </c>
      <c r="L10" s="72">
        <v>1229</v>
      </c>
      <c r="M10" s="72">
        <v>4073910</v>
      </c>
      <c r="N10" s="72">
        <v>3288</v>
      </c>
      <c r="O10" s="72">
        <v>2127760</v>
      </c>
      <c r="P10" s="72">
        <v>1676</v>
      </c>
      <c r="Q10" s="64">
        <f t="shared" si="0"/>
        <v>8331645</v>
      </c>
      <c r="R10" s="64">
        <f t="shared" si="0"/>
        <v>6726</v>
      </c>
      <c r="S10" s="65" t="e">
        <f t="shared" si="1"/>
        <v>#VALUE!</v>
      </c>
      <c r="T10" s="65">
        <f t="shared" si="2"/>
        <v>1238.7221231043711</v>
      </c>
      <c r="U10" s="66">
        <v>10750980</v>
      </c>
      <c r="V10" s="67">
        <f t="shared" si="3"/>
        <v>-0.22503390388597133</v>
      </c>
      <c r="W10" s="52">
        <v>39832985</v>
      </c>
      <c r="X10" s="52">
        <v>32363</v>
      </c>
      <c r="Y10" s="55">
        <v>1295</v>
      </c>
    </row>
    <row r="11" spans="1:25" ht="30" customHeight="1">
      <c r="A11" s="40">
        <v>8</v>
      </c>
      <c r="B11" s="41"/>
      <c r="C11" s="77" t="s">
        <v>35</v>
      </c>
      <c r="D11" s="62">
        <v>40913</v>
      </c>
      <c r="E11" s="70" t="s">
        <v>22</v>
      </c>
      <c r="F11" s="71" t="s">
        <v>36</v>
      </c>
      <c r="G11" s="71" t="s">
        <v>24</v>
      </c>
      <c r="H11" s="71">
        <v>7</v>
      </c>
      <c r="I11" s="63">
        <v>683110</v>
      </c>
      <c r="J11" s="63">
        <v>582</v>
      </c>
      <c r="K11" s="63">
        <v>1383290</v>
      </c>
      <c r="L11" s="63">
        <v>1166</v>
      </c>
      <c r="M11" s="63">
        <v>3778510</v>
      </c>
      <c r="N11" s="63">
        <v>3080</v>
      </c>
      <c r="O11" s="63">
        <v>2229380</v>
      </c>
      <c r="P11" s="63">
        <v>1814</v>
      </c>
      <c r="Q11" s="64">
        <f t="shared" si="0"/>
        <v>8074290</v>
      </c>
      <c r="R11" s="64">
        <f t="shared" si="0"/>
        <v>6642</v>
      </c>
      <c r="S11" s="65" t="e">
        <f t="shared" si="1"/>
        <v>#VALUE!</v>
      </c>
      <c r="T11" s="65">
        <f t="shared" si="2"/>
        <v>1215.6413730803974</v>
      </c>
      <c r="U11" s="66">
        <v>10834068</v>
      </c>
      <c r="V11" s="67">
        <f t="shared" si="3"/>
        <v>-0.2547314637493507</v>
      </c>
      <c r="W11" s="68">
        <v>319186284</v>
      </c>
      <c r="X11" s="68">
        <v>260149</v>
      </c>
      <c r="Y11" s="55">
        <f>W11/X11</f>
        <v>1226.9364248949641</v>
      </c>
    </row>
    <row r="12" spans="1:25" ht="30" customHeight="1">
      <c r="A12" s="40">
        <v>9</v>
      </c>
      <c r="B12" s="41"/>
      <c r="C12" s="69" t="s">
        <v>37</v>
      </c>
      <c r="D12" s="62">
        <v>40934</v>
      </c>
      <c r="E12" s="70" t="s">
        <v>22</v>
      </c>
      <c r="F12" s="71" t="s">
        <v>38</v>
      </c>
      <c r="G12" s="71" t="s">
        <v>24</v>
      </c>
      <c r="H12" s="71">
        <v>4</v>
      </c>
      <c r="I12" s="63">
        <v>567705</v>
      </c>
      <c r="J12" s="63">
        <v>368</v>
      </c>
      <c r="K12" s="63">
        <v>1174815</v>
      </c>
      <c r="L12" s="63">
        <v>773</v>
      </c>
      <c r="M12" s="63">
        <v>3333990</v>
      </c>
      <c r="N12" s="63">
        <v>2175</v>
      </c>
      <c r="O12" s="63">
        <v>1516850</v>
      </c>
      <c r="P12" s="63">
        <v>961</v>
      </c>
      <c r="Q12" s="64">
        <f t="shared" si="0"/>
        <v>6593360</v>
      </c>
      <c r="R12" s="64">
        <f t="shared" si="0"/>
        <v>4277</v>
      </c>
      <c r="S12" s="65" t="e">
        <f t="shared" si="1"/>
        <v>#VALUE!</v>
      </c>
      <c r="T12" s="65">
        <f t="shared" si="2"/>
        <v>1541.585223287351</v>
      </c>
      <c r="U12" s="66">
        <v>10744796</v>
      </c>
      <c r="V12" s="67">
        <f t="shared" si="3"/>
        <v>-0.38636713065562156</v>
      </c>
      <c r="W12" s="68">
        <v>72133681</v>
      </c>
      <c r="X12" s="68">
        <v>47221</v>
      </c>
      <c r="Y12" s="55">
        <f>W12/X12</f>
        <v>1527.576311386883</v>
      </c>
    </row>
    <row r="13" spans="1:25" ht="30" customHeight="1">
      <c r="A13" s="40">
        <v>10</v>
      </c>
      <c r="B13" s="41"/>
      <c r="C13" s="69" t="s">
        <v>39</v>
      </c>
      <c r="D13" s="62">
        <v>40927</v>
      </c>
      <c r="E13" s="70" t="s">
        <v>22</v>
      </c>
      <c r="F13" s="71" t="s">
        <v>40</v>
      </c>
      <c r="G13" s="71" t="s">
        <v>24</v>
      </c>
      <c r="H13" s="71">
        <v>5</v>
      </c>
      <c r="I13" s="63">
        <v>520135</v>
      </c>
      <c r="J13" s="63">
        <v>435</v>
      </c>
      <c r="K13" s="63">
        <v>1149605</v>
      </c>
      <c r="L13" s="63">
        <v>921</v>
      </c>
      <c r="M13" s="63">
        <v>2429740</v>
      </c>
      <c r="N13" s="63">
        <v>1926</v>
      </c>
      <c r="O13" s="63">
        <v>1490712</v>
      </c>
      <c r="P13" s="63">
        <v>1167</v>
      </c>
      <c r="Q13" s="64">
        <f t="shared" si="0"/>
        <v>5590192</v>
      </c>
      <c r="R13" s="64">
        <f t="shared" si="0"/>
        <v>4449</v>
      </c>
      <c r="S13" s="65" t="e">
        <f t="shared" si="1"/>
        <v>#VALUE!</v>
      </c>
      <c r="T13" s="65">
        <f t="shared" si="2"/>
        <v>1256.505282085862</v>
      </c>
      <c r="U13" s="66">
        <v>8968868</v>
      </c>
      <c r="V13" s="67">
        <f t="shared" si="3"/>
        <v>-0.3767115314887007</v>
      </c>
      <c r="W13" s="68">
        <v>101071755</v>
      </c>
      <c r="X13" s="68">
        <v>80878</v>
      </c>
      <c r="Y13" s="55">
        <f>W13/X13</f>
        <v>1249.681681050471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7"/>
      <c r="J14" s="57"/>
      <c r="K14" s="57"/>
      <c r="L14" s="57"/>
      <c r="M14" s="57"/>
      <c r="N14" s="57"/>
      <c r="O14" s="57"/>
      <c r="P14" s="57"/>
      <c r="Q14" s="58"/>
      <c r="R14" s="59"/>
      <c r="S14" s="60"/>
      <c r="T14" s="57"/>
      <c r="U14" s="57"/>
      <c r="V14" s="57"/>
      <c r="W14" s="57"/>
      <c r="X14" s="57"/>
      <c r="Y14" s="57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24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115874845</v>
      </c>
      <c r="R15" s="27">
        <f>SUM(R4:R14)</f>
        <v>87929</v>
      </c>
      <c r="S15" s="28">
        <f>R15/G15</f>
        <v>3663.7083333333335</v>
      </c>
      <c r="T15" s="54">
        <f>Q15/R15</f>
        <v>1317.8228457050575</v>
      </c>
      <c r="U15" s="61">
        <v>123478151</v>
      </c>
      <c r="V15" s="38">
        <f>IF(U15&lt;&gt;0,-(U15-Q15)/U15,"")</f>
        <v>-0.06157612450805163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9" t="s">
        <v>19</v>
      </c>
      <c r="V16" s="89"/>
      <c r="W16" s="89"/>
      <c r="X16" s="89"/>
      <c r="Y16" s="8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90"/>
      <c r="V17" s="90"/>
      <c r="W17" s="90"/>
      <c r="X17" s="90"/>
      <c r="Y17" s="9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90"/>
      <c r="V18" s="90"/>
      <c r="W18" s="90"/>
      <c r="X18" s="90"/>
      <c r="Y18" s="90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2012-02-20T12:28:28Z</dcterms:modified>
  <cp:category/>
  <cp:version/>
  <cp:contentType/>
  <cp:contentStatus/>
</cp:coreProperties>
</file>