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4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<sst xmlns="http://schemas.openxmlformats.org/spreadsheetml/2006/main" count="66" uniqueCount="43">
  <si>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</si>
  <si>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</si>
  <si>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</si>
  <si>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</si>
  <si>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</si>
  <si>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</si>
  <si>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</si>
  <si>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</si>
  <si>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</si>
  <si>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</si>
  <si>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</si>
  <si>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</si>
  <si>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</si>
  <si>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</si>
  <si>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</si>
  <si>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</si>
  <si>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</si>
  <si>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</si>
  <si>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</si>
  <si>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</si>
  <si>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</si>
  <si>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Madagascar 3 - Europe's Most Wanted</t>
  </si>
  <si>
    <t>UIP</t>
  </si>
  <si>
    <t>26+1+35+1</t>
  </si>
  <si>
    <t>Prometheus</t>
  </si>
  <si>
    <t>InterCom</t>
  </si>
  <si>
    <t>13+34+2+1</t>
  </si>
  <si>
    <t>n/a</t>
  </si>
  <si>
    <t>Snow White and the Huntsman</t>
  </si>
  <si>
    <t>33+1</t>
  </si>
  <si>
    <t>Men in Black III</t>
  </si>
  <si>
    <t>21+35+1+1</t>
  </si>
  <si>
    <t>What To Expect When You're Expecting</t>
  </si>
  <si>
    <t>Forum Hungary</t>
  </si>
  <si>
    <t>The Dictator</t>
  </si>
  <si>
    <t>30+1</t>
  </si>
  <si>
    <t>The Avengers</t>
  </si>
  <si>
    <t>11+32+1</t>
  </si>
  <si>
    <t>Piranha 3DD</t>
  </si>
  <si>
    <t>Last Night</t>
  </si>
  <si>
    <t>Parlux</t>
  </si>
  <si>
    <t>Moonrise Kingdom</t>
  </si>
  <si>
    <t>Big Bang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</si>
</sst>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526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0878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21" sqref="G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3.28125" style="0" customWidth="1"/>
    <col min="4" max="4" width="14.8515625" style="0" customWidth="1"/>
    <col min="5" max="5" width="19.28125" style="0" customWidth="1"/>
    <col min="6" max="6" width="13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8515625" style="0" customWidth="1"/>
    <col min="16" max="16" width="8.8515625" style="0" customWidth="1"/>
    <col min="17" max="17" width="14.7109375" style="0" customWidth="1"/>
    <col min="18" max="18" width="9.421875" style="0" bestFit="1" customWidth="1"/>
    <col min="19" max="19" width="10.8515625" style="0" customWidth="1"/>
    <col min="20" max="20" width="6.7109375" style="0" customWidth="1"/>
    <col min="21" max="21" width="15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3" t="s">
        <v>3</v>
      </c>
      <c r="G2" s="73" t="s">
        <v>4</v>
      </c>
      <c r="H2" s="73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7"/>
    </row>
    <row r="3" spans="1:25" ht="30" customHeight="1">
      <c r="A3" s="13"/>
      <c r="B3" s="14"/>
      <c r="C3" s="82"/>
      <c r="D3" s="84"/>
      <c r="E3" s="85"/>
      <c r="F3" s="74"/>
      <c r="G3" s="74"/>
      <c r="H3" s="7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41074</v>
      </c>
      <c r="E4" s="61" t="s">
        <v>22</v>
      </c>
      <c r="F4" s="62" t="s">
        <v>23</v>
      </c>
      <c r="G4" s="62">
        <v>64</v>
      </c>
      <c r="H4" s="62">
        <v>1</v>
      </c>
      <c r="I4" s="63">
        <v>12476019</v>
      </c>
      <c r="J4" s="63">
        <v>9637</v>
      </c>
      <c r="K4" s="63">
        <v>14775908</v>
      </c>
      <c r="L4" s="63">
        <v>11436</v>
      </c>
      <c r="M4" s="63">
        <v>30652156</v>
      </c>
      <c r="N4" s="63">
        <v>22920</v>
      </c>
      <c r="O4" s="63">
        <v>29561064</v>
      </c>
      <c r="P4" s="63">
        <v>22158</v>
      </c>
      <c r="Q4" s="64">
        <f aca="true" t="shared" si="0" ref="Q4:R13">+I4+K4+M4+O4</f>
        <v>87465147</v>
      </c>
      <c r="R4" s="64">
        <f t="shared" si="0"/>
        <v>66151</v>
      </c>
      <c r="S4" s="65">
        <f aca="true" t="shared" si="1" ref="S4:S13">IF(Q4&lt;&gt;0,R4/G4,"")</f>
        <v>1033.609375</v>
      </c>
      <c r="T4" s="66">
        <f aca="true" t="shared" si="2" ref="T4:T13">IF(Q4&lt;&gt;0,Q4/R4,"")</f>
        <v>1322.2044564708017</v>
      </c>
      <c r="U4" s="67">
        <v>0</v>
      </c>
      <c r="V4" s="68">
        <f aca="true" t="shared" si="3" ref="V4:V13">IF(U4&lt;&gt;0,-(U4-Q4)/U4,"")</f>
      </c>
      <c r="W4" s="50">
        <v>87465147</v>
      </c>
      <c r="X4" s="50">
        <v>66151</v>
      </c>
      <c r="Y4" s="53">
        <f aca="true" t="shared" si="4" ref="Y4:Y13">W4/X4</f>
        <v>1322.2044564708017</v>
      </c>
    </row>
    <row r="5" spans="1:25" ht="30" customHeight="1">
      <c r="A5" s="40">
        <v>2</v>
      </c>
      <c r="B5" s="41"/>
      <c r="C5" s="59" t="s">
        <v>24</v>
      </c>
      <c r="D5" s="60">
        <v>41067</v>
      </c>
      <c r="E5" s="61" t="s">
        <v>25</v>
      </c>
      <c r="F5" s="62" t="s">
        <v>26</v>
      </c>
      <c r="G5" s="62" t="s">
        <v>27</v>
      </c>
      <c r="H5" s="62">
        <v>2</v>
      </c>
      <c r="I5" s="69">
        <v>8144830</v>
      </c>
      <c r="J5" s="69">
        <v>5350</v>
      </c>
      <c r="K5" s="69">
        <v>10093096</v>
      </c>
      <c r="L5" s="69">
        <v>6695</v>
      </c>
      <c r="M5" s="69">
        <v>14328174</v>
      </c>
      <c r="N5" s="69">
        <v>9393</v>
      </c>
      <c r="O5" s="69">
        <v>10863157</v>
      </c>
      <c r="P5" s="69">
        <v>7093</v>
      </c>
      <c r="Q5" s="64">
        <f t="shared" si="0"/>
        <v>43429257</v>
      </c>
      <c r="R5" s="64">
        <f t="shared" si="0"/>
        <v>28531</v>
      </c>
      <c r="S5" s="65" t="e">
        <f t="shared" si="1"/>
        <v>#VALUE!</v>
      </c>
      <c r="T5" s="65">
        <f t="shared" si="2"/>
        <v>1522.1778766955242</v>
      </c>
      <c r="U5" s="67">
        <v>99696611</v>
      </c>
      <c r="V5" s="68">
        <f t="shared" si="3"/>
        <v>-0.56438582450912</v>
      </c>
      <c r="W5" s="70">
        <v>176796523</v>
      </c>
      <c r="X5" s="70">
        <v>118286</v>
      </c>
      <c r="Y5" s="53">
        <f t="shared" si="4"/>
        <v>1494.652985137717</v>
      </c>
    </row>
    <row r="6" spans="1:25" ht="30" customHeight="1">
      <c r="A6" s="40">
        <v>3</v>
      </c>
      <c r="B6" s="41"/>
      <c r="C6" s="59" t="s">
        <v>28</v>
      </c>
      <c r="D6" s="60">
        <v>41060</v>
      </c>
      <c r="E6" s="61" t="s">
        <v>22</v>
      </c>
      <c r="F6" s="71" t="s">
        <v>29</v>
      </c>
      <c r="G6" s="62">
        <v>34</v>
      </c>
      <c r="H6" s="62">
        <v>3</v>
      </c>
      <c r="I6" s="63">
        <v>1908722</v>
      </c>
      <c r="J6" s="63">
        <v>765</v>
      </c>
      <c r="K6" s="63">
        <v>2400845</v>
      </c>
      <c r="L6" s="63">
        <v>1960</v>
      </c>
      <c r="M6" s="63">
        <v>3864340</v>
      </c>
      <c r="N6" s="63">
        <v>3031</v>
      </c>
      <c r="O6" s="63">
        <v>2945730</v>
      </c>
      <c r="P6" s="63">
        <v>2319</v>
      </c>
      <c r="Q6" s="64">
        <f t="shared" si="0"/>
        <v>11119637</v>
      </c>
      <c r="R6" s="64">
        <f t="shared" si="0"/>
        <v>8075</v>
      </c>
      <c r="S6" s="65">
        <f t="shared" si="1"/>
        <v>237.5</v>
      </c>
      <c r="T6" s="66">
        <f t="shared" si="2"/>
        <v>1377.0448297213622</v>
      </c>
      <c r="U6" s="67">
        <v>23464297</v>
      </c>
      <c r="V6" s="68">
        <f t="shared" si="3"/>
        <v>-0.5261039783122418</v>
      </c>
      <c r="W6" s="50">
        <v>103137625</v>
      </c>
      <c r="X6" s="50">
        <v>83851</v>
      </c>
      <c r="Y6" s="53">
        <f t="shared" si="4"/>
        <v>1230.0106736950065</v>
      </c>
    </row>
    <row r="7" spans="1:25" ht="30" customHeight="1">
      <c r="A7" s="40">
        <v>4</v>
      </c>
      <c r="B7" s="41"/>
      <c r="C7" s="59" t="s">
        <v>30</v>
      </c>
      <c r="D7" s="60">
        <v>41053</v>
      </c>
      <c r="E7" s="61" t="s">
        <v>25</v>
      </c>
      <c r="F7" s="62" t="s">
        <v>31</v>
      </c>
      <c r="G7" s="62" t="s">
        <v>27</v>
      </c>
      <c r="H7" s="62">
        <v>4</v>
      </c>
      <c r="I7" s="69">
        <v>1711910</v>
      </c>
      <c r="J7" s="69">
        <v>1246</v>
      </c>
      <c r="K7" s="69">
        <v>2105752</v>
      </c>
      <c r="L7" s="69">
        <v>1498</v>
      </c>
      <c r="M7" s="69">
        <v>3706014</v>
      </c>
      <c r="N7" s="69">
        <v>2591</v>
      </c>
      <c r="O7" s="69">
        <v>3103524</v>
      </c>
      <c r="P7" s="69">
        <v>2158</v>
      </c>
      <c r="Q7" s="64">
        <f t="shared" si="0"/>
        <v>10627200</v>
      </c>
      <c r="R7" s="64">
        <f t="shared" si="0"/>
        <v>7493</v>
      </c>
      <c r="S7" s="65" t="e">
        <f t="shared" si="1"/>
        <v>#VALUE!</v>
      </c>
      <c r="T7" s="66">
        <f t="shared" si="2"/>
        <v>1418.2837314827173</v>
      </c>
      <c r="U7" s="67">
        <v>20640760</v>
      </c>
      <c r="V7" s="68">
        <f t="shared" si="3"/>
        <v>-0.48513523726839514</v>
      </c>
      <c r="W7" s="70">
        <v>209987363</v>
      </c>
      <c r="X7" s="70">
        <v>146120</v>
      </c>
      <c r="Y7" s="53">
        <f t="shared" si="4"/>
        <v>1437.088441007391</v>
      </c>
    </row>
    <row r="8" spans="1:25" ht="30" customHeight="1">
      <c r="A8" s="40">
        <v>5</v>
      </c>
      <c r="B8" s="41"/>
      <c r="C8" s="59" t="s">
        <v>32</v>
      </c>
      <c r="D8" s="60">
        <v>41060</v>
      </c>
      <c r="E8" s="61" t="s">
        <v>33</v>
      </c>
      <c r="F8" s="62">
        <v>25</v>
      </c>
      <c r="G8" s="62" t="s">
        <v>27</v>
      </c>
      <c r="H8" s="62">
        <v>3</v>
      </c>
      <c r="I8" s="63">
        <v>1504170</v>
      </c>
      <c r="J8" s="63">
        <v>1220</v>
      </c>
      <c r="K8" s="63">
        <v>1967593</v>
      </c>
      <c r="L8" s="63">
        <v>1539</v>
      </c>
      <c r="M8" s="63">
        <v>2944300</v>
      </c>
      <c r="N8" s="63">
        <v>2259</v>
      </c>
      <c r="O8" s="63">
        <v>2297281</v>
      </c>
      <c r="P8" s="63">
        <v>1770</v>
      </c>
      <c r="Q8" s="64">
        <f t="shared" si="0"/>
        <v>8713344</v>
      </c>
      <c r="R8" s="64">
        <f t="shared" si="0"/>
        <v>6788</v>
      </c>
      <c r="S8" s="65" t="e">
        <f t="shared" si="1"/>
        <v>#VALUE!</v>
      </c>
      <c r="T8" s="65">
        <f t="shared" si="2"/>
        <v>1283.639363582793</v>
      </c>
      <c r="U8" s="67">
        <v>14355153</v>
      </c>
      <c r="V8" s="68">
        <f t="shared" si="3"/>
        <v>-0.39301629178038017</v>
      </c>
      <c r="W8" s="50">
        <v>54825661</v>
      </c>
      <c r="X8" s="50">
        <v>42914</v>
      </c>
      <c r="Y8" s="53">
        <f t="shared" si="4"/>
        <v>1277.5705131192617</v>
      </c>
    </row>
    <row r="9" spans="1:25" ht="30" customHeight="1">
      <c r="A9" s="40">
        <v>6</v>
      </c>
      <c r="B9" s="41"/>
      <c r="C9" s="59" t="s">
        <v>34</v>
      </c>
      <c r="D9" s="60">
        <v>41046</v>
      </c>
      <c r="E9" s="61" t="s">
        <v>22</v>
      </c>
      <c r="F9" s="62" t="s">
        <v>35</v>
      </c>
      <c r="G9" s="62">
        <v>29</v>
      </c>
      <c r="H9" s="62">
        <v>5</v>
      </c>
      <c r="I9" s="63">
        <v>1026660</v>
      </c>
      <c r="J9" s="63">
        <v>835</v>
      </c>
      <c r="K9" s="63">
        <v>1070250</v>
      </c>
      <c r="L9" s="63">
        <v>860</v>
      </c>
      <c r="M9" s="63">
        <v>1532300</v>
      </c>
      <c r="N9" s="63">
        <v>1176</v>
      </c>
      <c r="O9" s="63">
        <v>1212840</v>
      </c>
      <c r="P9" s="63">
        <v>935</v>
      </c>
      <c r="Q9" s="64">
        <f t="shared" si="0"/>
        <v>4842050</v>
      </c>
      <c r="R9" s="64">
        <f t="shared" si="0"/>
        <v>3806</v>
      </c>
      <c r="S9" s="65">
        <f t="shared" si="1"/>
        <v>131.24137931034483</v>
      </c>
      <c r="T9" s="66">
        <f t="shared" si="2"/>
        <v>1272.2149238045192</v>
      </c>
      <c r="U9" s="67">
        <v>9180368</v>
      </c>
      <c r="V9" s="68">
        <f t="shared" si="3"/>
        <v>-0.4725647163599542</v>
      </c>
      <c r="W9" s="50">
        <v>130676599</v>
      </c>
      <c r="X9" s="50">
        <v>104460</v>
      </c>
      <c r="Y9" s="53">
        <f t="shared" si="4"/>
        <v>1250.972611525943</v>
      </c>
    </row>
    <row r="10" spans="1:25" ht="30" customHeight="1">
      <c r="A10" s="40">
        <v>7</v>
      </c>
      <c r="B10" s="41"/>
      <c r="C10" s="51" t="s">
        <v>36</v>
      </c>
      <c r="D10" s="60">
        <v>41025</v>
      </c>
      <c r="E10" s="48" t="s">
        <v>33</v>
      </c>
      <c r="F10" s="49" t="s">
        <v>37</v>
      </c>
      <c r="G10" s="49" t="s">
        <v>27</v>
      </c>
      <c r="H10" s="49">
        <v>8</v>
      </c>
      <c r="I10" s="63">
        <v>632220</v>
      </c>
      <c r="J10" s="63">
        <v>487</v>
      </c>
      <c r="K10" s="63">
        <v>694740</v>
      </c>
      <c r="L10" s="63">
        <v>486</v>
      </c>
      <c r="M10" s="63">
        <v>1264620</v>
      </c>
      <c r="N10" s="63">
        <v>880</v>
      </c>
      <c r="O10" s="63">
        <v>1067560</v>
      </c>
      <c r="P10" s="63">
        <v>759</v>
      </c>
      <c r="Q10" s="64">
        <f t="shared" si="0"/>
        <v>3659140</v>
      </c>
      <c r="R10" s="64">
        <f t="shared" si="0"/>
        <v>2612</v>
      </c>
      <c r="S10" s="65" t="e">
        <f t="shared" si="1"/>
        <v>#VALUE!</v>
      </c>
      <c r="T10" s="65">
        <f t="shared" si="2"/>
        <v>1400.895865237366</v>
      </c>
      <c r="U10" s="67">
        <v>7793151</v>
      </c>
      <c r="V10" s="68">
        <f t="shared" si="3"/>
        <v>-0.5304672012642896</v>
      </c>
      <c r="W10" s="50">
        <v>408262696</v>
      </c>
      <c r="X10" s="50">
        <v>286312</v>
      </c>
      <c r="Y10" s="53">
        <f t="shared" si="4"/>
        <v>1425.9363770991088</v>
      </c>
    </row>
    <row r="11" spans="1:25" ht="30" customHeight="1">
      <c r="A11" s="40">
        <v>8</v>
      </c>
      <c r="B11" s="41"/>
      <c r="C11" s="59" t="s">
        <v>38</v>
      </c>
      <c r="D11" s="60">
        <v>41074</v>
      </c>
      <c r="E11" s="61" t="s">
        <v>33</v>
      </c>
      <c r="F11" s="62">
        <v>12</v>
      </c>
      <c r="G11" s="62" t="s">
        <v>27</v>
      </c>
      <c r="H11" s="62">
        <v>1</v>
      </c>
      <c r="I11" s="63">
        <v>315840</v>
      </c>
      <c r="J11" s="63">
        <v>223</v>
      </c>
      <c r="K11" s="63">
        <v>397640</v>
      </c>
      <c r="L11" s="63">
        <v>291</v>
      </c>
      <c r="M11" s="63">
        <v>338670</v>
      </c>
      <c r="N11" s="63">
        <v>224</v>
      </c>
      <c r="O11" s="63">
        <v>261730</v>
      </c>
      <c r="P11" s="63">
        <v>172</v>
      </c>
      <c r="Q11" s="64">
        <f t="shared" si="0"/>
        <v>1313880</v>
      </c>
      <c r="R11" s="64">
        <f t="shared" si="0"/>
        <v>910</v>
      </c>
      <c r="S11" s="65" t="e">
        <f t="shared" si="1"/>
        <v>#VALUE!</v>
      </c>
      <c r="T11" s="65">
        <f t="shared" si="2"/>
        <v>1443.8241758241759</v>
      </c>
      <c r="U11" s="67">
        <v>0</v>
      </c>
      <c r="V11" s="68">
        <f t="shared" si="3"/>
      </c>
      <c r="W11" s="50">
        <v>1313880</v>
      </c>
      <c r="X11" s="50">
        <v>910</v>
      </c>
      <c r="Y11" s="53">
        <f t="shared" si="4"/>
        <v>1443.8241758241759</v>
      </c>
    </row>
    <row r="12" spans="1:25" ht="30" customHeight="1">
      <c r="A12" s="40">
        <v>9</v>
      </c>
      <c r="B12" s="41"/>
      <c r="C12" s="59" t="s">
        <v>39</v>
      </c>
      <c r="D12" s="60">
        <v>41053</v>
      </c>
      <c r="E12" s="61" t="s">
        <v>40</v>
      </c>
      <c r="F12" s="62">
        <v>12</v>
      </c>
      <c r="G12" s="62" t="s">
        <v>27</v>
      </c>
      <c r="H12" s="62">
        <v>4</v>
      </c>
      <c r="I12" s="63">
        <v>267330</v>
      </c>
      <c r="J12" s="63">
        <v>199</v>
      </c>
      <c r="K12" s="63">
        <v>381480</v>
      </c>
      <c r="L12" s="63">
        <v>273</v>
      </c>
      <c r="M12" s="63">
        <v>359680</v>
      </c>
      <c r="N12" s="63">
        <v>265</v>
      </c>
      <c r="O12" s="63">
        <v>295590</v>
      </c>
      <c r="P12" s="63">
        <v>221</v>
      </c>
      <c r="Q12" s="64">
        <f t="shared" si="0"/>
        <v>1304080</v>
      </c>
      <c r="R12" s="64">
        <f t="shared" si="0"/>
        <v>958</v>
      </c>
      <c r="S12" s="65" t="e">
        <f t="shared" si="1"/>
        <v>#VALUE!</v>
      </c>
      <c r="T12" s="66">
        <f t="shared" si="2"/>
        <v>1361.2526096033403</v>
      </c>
      <c r="U12" s="67">
        <v>1787900</v>
      </c>
      <c r="V12" s="68">
        <f t="shared" si="3"/>
        <v>-0.2706079758375748</v>
      </c>
      <c r="W12" s="50">
        <v>16078580</v>
      </c>
      <c r="X12" s="50">
        <v>12538</v>
      </c>
      <c r="Y12" s="53">
        <f t="shared" si="4"/>
        <v>1282.3879406603924</v>
      </c>
    </row>
    <row r="13" spans="1:25" ht="30" customHeight="1">
      <c r="A13" s="40">
        <v>10</v>
      </c>
      <c r="B13" s="41"/>
      <c r="C13" s="59" t="s">
        <v>41</v>
      </c>
      <c r="D13" s="60">
        <v>41060</v>
      </c>
      <c r="E13" s="61" t="s">
        <v>42</v>
      </c>
      <c r="F13" s="62">
        <v>5</v>
      </c>
      <c r="G13" s="62" t="s">
        <v>27</v>
      </c>
      <c r="H13" s="62">
        <v>3</v>
      </c>
      <c r="I13" s="63">
        <v>259530</v>
      </c>
      <c r="J13" s="63">
        <v>197</v>
      </c>
      <c r="K13" s="63">
        <v>288830</v>
      </c>
      <c r="L13" s="63">
        <v>219</v>
      </c>
      <c r="M13" s="63">
        <v>400182</v>
      </c>
      <c r="N13" s="63">
        <v>293</v>
      </c>
      <c r="O13" s="63">
        <v>323220</v>
      </c>
      <c r="P13" s="63">
        <v>241</v>
      </c>
      <c r="Q13" s="64">
        <f t="shared" si="0"/>
        <v>1271762</v>
      </c>
      <c r="R13" s="64">
        <f t="shared" si="0"/>
        <v>950</v>
      </c>
      <c r="S13" s="65" t="e">
        <f t="shared" si="1"/>
        <v>#VALUE!</v>
      </c>
      <c r="T13" s="65">
        <f t="shared" si="2"/>
        <v>1338.6968421052632</v>
      </c>
      <c r="U13" s="67">
        <v>1903892</v>
      </c>
      <c r="V13" s="68">
        <f t="shared" si="3"/>
        <v>-0.33201988348078565</v>
      </c>
      <c r="W13" s="50">
        <v>8374174</v>
      </c>
      <c r="X13" s="50">
        <v>6442</v>
      </c>
      <c r="Y13" s="53">
        <f t="shared" si="4"/>
        <v>1299.933871468488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127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173745497</v>
      </c>
      <c r="R15" s="27">
        <f>SUM(R4:R14)</f>
        <v>126274</v>
      </c>
      <c r="S15" s="28">
        <f>R15/G15</f>
        <v>994.2834645669292</v>
      </c>
      <c r="T15" s="52">
        <f>Q15/R15</f>
        <v>1375.940391529531</v>
      </c>
      <c r="U15" s="58">
        <v>186610654</v>
      </c>
      <c r="V15" s="38">
        <f>IF(U15&lt;&gt;0,-(U15-Q15)/U15,"")</f>
        <v>-0.06894117095800972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2012-06-18T11:49:55Z</dcterms:modified>
  <cp:category/>
  <cp:version/>
  <cp:contentType/>
  <cp:contentStatus/>
</cp:coreProperties>
</file>