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2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<sst xmlns="http://schemas.openxmlformats.org/spreadsheetml/2006/main" count="69" uniqueCount="42">
  <si>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</si>
  <si>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</si>
  <si>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</si>
  <si>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</si>
  <si>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</si>
  <si>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</si>
  <si>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</si>
  <si>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</si>
  <si>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</si>
  <si>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</si>
  <si>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</si>
  <si>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</si>
  <si>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</si>
  <si>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</si>
  <si>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</si>
  <si>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</si>
  <si>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</si>
  <si>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</si>
  <si>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</si>
  <si>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</si>
  <si>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</si>
  <si>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Dark Knight Rises</t>
  </si>
  <si>
    <t>InterCom</t>
  </si>
  <si>
    <t>9+37+8+1</t>
  </si>
  <si>
    <t>n/a</t>
  </si>
  <si>
    <t>Brave</t>
  </si>
  <si>
    <t>Forum Hungary</t>
  </si>
  <si>
    <t>14+34</t>
  </si>
  <si>
    <t>Ice Age: Continental Drift</t>
  </si>
  <si>
    <t>25+34+3</t>
  </si>
  <si>
    <t>That's My Boy</t>
  </si>
  <si>
    <t>30+1</t>
  </si>
  <si>
    <t>The Amazing Spider Man</t>
  </si>
  <si>
    <t>16+35+3+1</t>
  </si>
  <si>
    <t>A Few Best Men</t>
  </si>
  <si>
    <t>Madagascar 3 - Europe's Most Wanted</t>
  </si>
  <si>
    <t>UIP</t>
  </si>
  <si>
    <t>26+1+35+1</t>
  </si>
  <si>
    <t>What To Expect When You're Expecting</t>
  </si>
  <si>
    <t>Prometheus</t>
  </si>
  <si>
    <t>13+34+2+1</t>
  </si>
  <si>
    <t>Seeking a Friend for the End of the World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</si>
</sst>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35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25" borderId="26" xfId="55" applyNumberFormat="1" applyFont="1" applyFill="1" applyBorder="1" applyAlignment="1" applyProtection="1">
      <alignment horizontal="center"/>
      <protection/>
    </xf>
    <xf numFmtId="1" fontId="14" fillId="25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198" fontId="14" fillId="0" borderId="26" xfId="39" applyNumberFormat="1" applyFont="1" applyBorder="1" applyAlignment="1">
      <alignment horizontal="right"/>
    </xf>
    <xf numFmtId="198" fontId="14" fillId="0" borderId="26" xfId="39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9357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4973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I5" sqref="I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2.421875" style="0" customWidth="1"/>
    <col min="4" max="4" width="13.57421875" style="0" customWidth="1"/>
    <col min="5" max="5" width="17.00390625" style="0" customWidth="1"/>
    <col min="6" max="6" width="12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2.2812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8515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21</v>
      </c>
      <c r="D4" s="59">
        <v>41116</v>
      </c>
      <c r="E4" s="48" t="s">
        <v>22</v>
      </c>
      <c r="F4" s="49" t="s">
        <v>23</v>
      </c>
      <c r="G4" s="49" t="s">
        <v>24</v>
      </c>
      <c r="H4" s="49">
        <v>2</v>
      </c>
      <c r="I4" s="60">
        <v>10310086</v>
      </c>
      <c r="J4" s="61">
        <v>8073</v>
      </c>
      <c r="K4" s="61">
        <v>12502291</v>
      </c>
      <c r="L4" s="61">
        <v>9635</v>
      </c>
      <c r="M4" s="61">
        <v>15155512</v>
      </c>
      <c r="N4" s="61">
        <v>11419</v>
      </c>
      <c r="O4" s="61">
        <v>13096178</v>
      </c>
      <c r="P4" s="61">
        <v>9945</v>
      </c>
      <c r="Q4" s="62">
        <f aca="true" t="shared" si="0" ref="Q4:R13">+I4+K4+M4+O4</f>
        <v>51064067</v>
      </c>
      <c r="R4" s="62">
        <f t="shared" si="0"/>
        <v>39072</v>
      </c>
      <c r="S4" s="63" t="e">
        <f aca="true" t="shared" si="1" ref="S4:S13">IF(Q4&lt;&gt;0,R4/G4,"")</f>
        <v>#VALUE!</v>
      </c>
      <c r="T4" s="63">
        <f aca="true" t="shared" si="2" ref="T4:T13">IF(Q4&lt;&gt;0,Q4/R4,"")</f>
        <v>1306.9222717035218</v>
      </c>
      <c r="U4" s="64">
        <v>111132151</v>
      </c>
      <c r="V4" s="65">
        <f aca="true" t="shared" si="3" ref="V4:V13">IF(U4&lt;&gt;0,-(U4-Q4)/U4,"")</f>
        <v>-0.5405104054901267</v>
      </c>
      <c r="W4" s="66">
        <v>207982848</v>
      </c>
      <c r="X4" s="66">
        <v>163622</v>
      </c>
      <c r="Y4" s="52">
        <f aca="true" t="shared" si="4" ref="Y4:Y13">W4/X4</f>
        <v>1271.1178692351884</v>
      </c>
    </row>
    <row r="5" spans="1:25" ht="30" customHeight="1">
      <c r="A5" s="40">
        <v>2</v>
      </c>
      <c r="B5" s="41"/>
      <c r="C5" s="67" t="s">
        <v>25</v>
      </c>
      <c r="D5" s="59">
        <v>41123</v>
      </c>
      <c r="E5" s="68" t="s">
        <v>26</v>
      </c>
      <c r="F5" s="69" t="s">
        <v>27</v>
      </c>
      <c r="G5" s="69" t="s">
        <v>24</v>
      </c>
      <c r="H5" s="69">
        <v>1</v>
      </c>
      <c r="I5" s="70">
        <v>7897880</v>
      </c>
      <c r="J5" s="70">
        <v>5873</v>
      </c>
      <c r="K5" s="70">
        <v>7758394</v>
      </c>
      <c r="L5" s="70">
        <v>5717</v>
      </c>
      <c r="M5" s="70">
        <v>11719572</v>
      </c>
      <c r="N5" s="70">
        <v>8472</v>
      </c>
      <c r="O5" s="70">
        <v>10631670</v>
      </c>
      <c r="P5" s="70">
        <v>7762</v>
      </c>
      <c r="Q5" s="62">
        <f t="shared" si="0"/>
        <v>38007516</v>
      </c>
      <c r="R5" s="62">
        <f t="shared" si="0"/>
        <v>27824</v>
      </c>
      <c r="S5" s="63" t="e">
        <f t="shared" si="1"/>
        <v>#VALUE!</v>
      </c>
      <c r="T5" s="71">
        <f t="shared" si="2"/>
        <v>1365.997556066705</v>
      </c>
      <c r="U5" s="64">
        <v>0</v>
      </c>
      <c r="V5" s="65">
        <f t="shared" si="3"/>
      </c>
      <c r="W5" s="50">
        <v>38007516</v>
      </c>
      <c r="X5" s="50">
        <v>27824</v>
      </c>
      <c r="Y5" s="52">
        <f t="shared" si="4"/>
        <v>1365.997556066705</v>
      </c>
    </row>
    <row r="6" spans="1:25" ht="30" customHeight="1">
      <c r="A6" s="40">
        <v>3</v>
      </c>
      <c r="B6" s="41"/>
      <c r="C6" s="67" t="s">
        <v>28</v>
      </c>
      <c r="D6" s="59">
        <v>41095</v>
      </c>
      <c r="E6" s="68" t="s">
        <v>22</v>
      </c>
      <c r="F6" s="69" t="s">
        <v>29</v>
      </c>
      <c r="G6" s="69" t="s">
        <v>24</v>
      </c>
      <c r="H6" s="69">
        <v>5</v>
      </c>
      <c r="I6" s="74">
        <v>5494098</v>
      </c>
      <c r="J6" s="75">
        <v>4266</v>
      </c>
      <c r="K6" s="75">
        <v>6129185</v>
      </c>
      <c r="L6" s="75">
        <v>4671</v>
      </c>
      <c r="M6" s="75">
        <v>9453712</v>
      </c>
      <c r="N6" s="75">
        <v>7129</v>
      </c>
      <c r="O6" s="75">
        <v>8054477</v>
      </c>
      <c r="P6" s="61">
        <v>6071</v>
      </c>
      <c r="Q6" s="62">
        <f t="shared" si="0"/>
        <v>29131472</v>
      </c>
      <c r="R6" s="62">
        <f t="shared" si="0"/>
        <v>22137</v>
      </c>
      <c r="S6" s="63" t="e">
        <f t="shared" si="1"/>
        <v>#VALUE!</v>
      </c>
      <c r="T6" s="71">
        <f t="shared" si="2"/>
        <v>1315.9629579437142</v>
      </c>
      <c r="U6" s="64">
        <v>43791592</v>
      </c>
      <c r="V6" s="65">
        <f t="shared" si="3"/>
        <v>-0.33477019972235766</v>
      </c>
      <c r="W6" s="66">
        <v>588384678</v>
      </c>
      <c r="X6" s="66">
        <v>446502</v>
      </c>
      <c r="Y6" s="52">
        <f t="shared" si="4"/>
        <v>1317.7649327438623</v>
      </c>
    </row>
    <row r="7" spans="1:25" ht="30" customHeight="1">
      <c r="A7" s="40">
        <v>4</v>
      </c>
      <c r="B7" s="41"/>
      <c r="C7" s="67" t="s">
        <v>30</v>
      </c>
      <c r="D7" s="59">
        <v>41123</v>
      </c>
      <c r="E7" s="68" t="s">
        <v>22</v>
      </c>
      <c r="F7" s="72" t="s">
        <v>31</v>
      </c>
      <c r="G7" s="69" t="s">
        <v>24</v>
      </c>
      <c r="H7" s="69">
        <v>1</v>
      </c>
      <c r="I7" s="60">
        <v>3924765</v>
      </c>
      <c r="J7" s="61">
        <v>3146</v>
      </c>
      <c r="K7" s="61">
        <v>4842084</v>
      </c>
      <c r="L7" s="61">
        <v>3857</v>
      </c>
      <c r="M7" s="61">
        <v>6709779</v>
      </c>
      <c r="N7" s="61">
        <v>5186</v>
      </c>
      <c r="O7" s="61">
        <v>6208472</v>
      </c>
      <c r="P7" s="61">
        <v>4827</v>
      </c>
      <c r="Q7" s="62">
        <f t="shared" si="0"/>
        <v>21685100</v>
      </c>
      <c r="R7" s="62">
        <f t="shared" si="0"/>
        <v>17016</v>
      </c>
      <c r="S7" s="63" t="e">
        <f t="shared" si="1"/>
        <v>#VALUE!</v>
      </c>
      <c r="T7" s="71">
        <f t="shared" si="2"/>
        <v>1274.3946873530795</v>
      </c>
      <c r="U7" s="64">
        <v>0</v>
      </c>
      <c r="V7" s="65">
        <f t="shared" si="3"/>
      </c>
      <c r="W7" s="66">
        <v>21685100</v>
      </c>
      <c r="X7" s="66">
        <v>17016</v>
      </c>
      <c r="Y7" s="52">
        <f t="shared" si="4"/>
        <v>1274.3946873530795</v>
      </c>
    </row>
    <row r="8" spans="1:25" ht="30" customHeight="1">
      <c r="A8" s="40">
        <v>5</v>
      </c>
      <c r="B8" s="41"/>
      <c r="C8" s="67" t="s">
        <v>32</v>
      </c>
      <c r="D8" s="59">
        <v>41102</v>
      </c>
      <c r="E8" s="68" t="s">
        <v>22</v>
      </c>
      <c r="F8" s="69" t="s">
        <v>33</v>
      </c>
      <c r="G8" s="69" t="s">
        <v>24</v>
      </c>
      <c r="H8" s="69">
        <v>4</v>
      </c>
      <c r="I8" s="60">
        <v>982050</v>
      </c>
      <c r="J8" s="61">
        <v>698</v>
      </c>
      <c r="K8" s="61">
        <v>1207400</v>
      </c>
      <c r="L8" s="61">
        <v>882</v>
      </c>
      <c r="M8" s="61">
        <v>1830695</v>
      </c>
      <c r="N8" s="61">
        <v>1289</v>
      </c>
      <c r="O8" s="61">
        <v>1576195</v>
      </c>
      <c r="P8" s="61">
        <v>1101</v>
      </c>
      <c r="Q8" s="62">
        <f t="shared" si="0"/>
        <v>5596340</v>
      </c>
      <c r="R8" s="62">
        <f t="shared" si="0"/>
        <v>3970</v>
      </c>
      <c r="S8" s="63" t="e">
        <f t="shared" si="1"/>
        <v>#VALUE!</v>
      </c>
      <c r="T8" s="63">
        <f t="shared" si="2"/>
        <v>1409.6574307304786</v>
      </c>
      <c r="U8" s="64">
        <v>10070382</v>
      </c>
      <c r="V8" s="65">
        <f t="shared" si="3"/>
        <v>-0.44427728759445273</v>
      </c>
      <c r="W8" s="66">
        <v>152244048</v>
      </c>
      <c r="X8" s="66">
        <v>108788</v>
      </c>
      <c r="Y8" s="52">
        <f t="shared" si="4"/>
        <v>1399.4562635584807</v>
      </c>
    </row>
    <row r="9" spans="1:25" ht="30" customHeight="1">
      <c r="A9" s="40">
        <v>6</v>
      </c>
      <c r="B9" s="41"/>
      <c r="C9" s="67" t="s">
        <v>34</v>
      </c>
      <c r="D9" s="59">
        <v>41109</v>
      </c>
      <c r="E9" s="68" t="s">
        <v>26</v>
      </c>
      <c r="F9" s="69">
        <v>20</v>
      </c>
      <c r="G9" s="69" t="s">
        <v>24</v>
      </c>
      <c r="H9" s="69">
        <v>3</v>
      </c>
      <c r="I9" s="70">
        <v>823870</v>
      </c>
      <c r="J9" s="70">
        <v>661</v>
      </c>
      <c r="K9" s="70">
        <v>980370</v>
      </c>
      <c r="L9" s="70">
        <v>766</v>
      </c>
      <c r="M9" s="70">
        <v>1307060</v>
      </c>
      <c r="N9" s="70">
        <v>1002</v>
      </c>
      <c r="O9" s="70">
        <v>1040460</v>
      </c>
      <c r="P9" s="70">
        <v>803</v>
      </c>
      <c r="Q9" s="62">
        <f t="shared" si="0"/>
        <v>4151760</v>
      </c>
      <c r="R9" s="62">
        <f t="shared" si="0"/>
        <v>3232</v>
      </c>
      <c r="S9" s="63" t="e">
        <f t="shared" si="1"/>
        <v>#VALUE!</v>
      </c>
      <c r="T9" s="71">
        <f t="shared" si="2"/>
        <v>1284.579207920792</v>
      </c>
      <c r="U9" s="64">
        <v>8577036</v>
      </c>
      <c r="V9" s="65">
        <f t="shared" si="3"/>
        <v>-0.5159446689975418</v>
      </c>
      <c r="W9" s="50">
        <v>39722851</v>
      </c>
      <c r="X9" s="50">
        <v>31165</v>
      </c>
      <c r="Y9" s="52">
        <f t="shared" si="4"/>
        <v>1274.598138937911</v>
      </c>
    </row>
    <row r="10" spans="1:25" ht="30" customHeight="1">
      <c r="A10" s="40">
        <v>7</v>
      </c>
      <c r="B10" s="41"/>
      <c r="C10" s="67" t="s">
        <v>35</v>
      </c>
      <c r="D10" s="59">
        <v>41074</v>
      </c>
      <c r="E10" s="68" t="s">
        <v>36</v>
      </c>
      <c r="F10" s="69" t="s">
        <v>37</v>
      </c>
      <c r="G10" s="69">
        <v>52</v>
      </c>
      <c r="H10" s="69">
        <v>8</v>
      </c>
      <c r="I10" s="70">
        <v>636000</v>
      </c>
      <c r="J10" s="70">
        <v>510</v>
      </c>
      <c r="K10" s="70">
        <v>834730</v>
      </c>
      <c r="L10" s="70">
        <v>645</v>
      </c>
      <c r="M10" s="70">
        <v>1253150</v>
      </c>
      <c r="N10" s="70">
        <v>954</v>
      </c>
      <c r="O10" s="70">
        <v>1151960</v>
      </c>
      <c r="P10" s="70">
        <v>881</v>
      </c>
      <c r="Q10" s="62">
        <f t="shared" si="0"/>
        <v>3875840</v>
      </c>
      <c r="R10" s="62">
        <f t="shared" si="0"/>
        <v>2990</v>
      </c>
      <c r="S10" s="63">
        <f t="shared" si="1"/>
        <v>57.5</v>
      </c>
      <c r="T10" s="71">
        <f t="shared" si="2"/>
        <v>1296.267558528428</v>
      </c>
      <c r="U10" s="64">
        <v>8910890</v>
      </c>
      <c r="V10" s="65">
        <f t="shared" si="3"/>
        <v>-0.5650445690610029</v>
      </c>
      <c r="W10" s="50">
        <v>403404369</v>
      </c>
      <c r="X10" s="50">
        <v>313793</v>
      </c>
      <c r="Y10" s="52">
        <f t="shared" si="4"/>
        <v>1285.5747865631165</v>
      </c>
    </row>
    <row r="11" spans="1:25" ht="30" customHeight="1">
      <c r="A11" s="40">
        <v>8</v>
      </c>
      <c r="B11" s="41"/>
      <c r="C11" s="67" t="s">
        <v>38</v>
      </c>
      <c r="D11" s="59">
        <v>41060</v>
      </c>
      <c r="E11" s="68" t="s">
        <v>26</v>
      </c>
      <c r="F11" s="69">
        <v>25</v>
      </c>
      <c r="G11" s="69" t="s">
        <v>24</v>
      </c>
      <c r="H11" s="69">
        <v>10</v>
      </c>
      <c r="I11" s="70">
        <v>432120</v>
      </c>
      <c r="J11" s="70">
        <v>322</v>
      </c>
      <c r="K11" s="70">
        <v>648520</v>
      </c>
      <c r="L11" s="70">
        <v>500</v>
      </c>
      <c r="M11" s="70">
        <v>884950</v>
      </c>
      <c r="N11" s="70">
        <v>650</v>
      </c>
      <c r="O11" s="70">
        <v>565260</v>
      </c>
      <c r="P11" s="70">
        <v>412</v>
      </c>
      <c r="Q11" s="62">
        <f t="shared" si="0"/>
        <v>2530850</v>
      </c>
      <c r="R11" s="62">
        <f t="shared" si="0"/>
        <v>1884</v>
      </c>
      <c r="S11" s="63" t="e">
        <f t="shared" si="1"/>
        <v>#VALUE!</v>
      </c>
      <c r="T11" s="63">
        <f t="shared" si="2"/>
        <v>1343.3386411889596</v>
      </c>
      <c r="U11" s="64">
        <v>3855090</v>
      </c>
      <c r="V11" s="65">
        <f t="shared" si="3"/>
        <v>-0.3435043021044904</v>
      </c>
      <c r="W11" s="50">
        <v>119321005</v>
      </c>
      <c r="X11" s="50">
        <v>94686</v>
      </c>
      <c r="Y11" s="52">
        <f t="shared" si="4"/>
        <v>1260.1757915636947</v>
      </c>
    </row>
    <row r="12" spans="1:25" ht="30" customHeight="1">
      <c r="A12" s="40">
        <v>9</v>
      </c>
      <c r="B12" s="41"/>
      <c r="C12" s="67" t="s">
        <v>39</v>
      </c>
      <c r="D12" s="59">
        <v>41067</v>
      </c>
      <c r="E12" s="68" t="s">
        <v>22</v>
      </c>
      <c r="F12" s="69" t="s">
        <v>40</v>
      </c>
      <c r="G12" s="69" t="s">
        <v>24</v>
      </c>
      <c r="H12" s="69">
        <v>9</v>
      </c>
      <c r="I12" s="60">
        <v>397900</v>
      </c>
      <c r="J12" s="61">
        <v>256</v>
      </c>
      <c r="K12" s="61">
        <v>431830</v>
      </c>
      <c r="L12" s="61">
        <v>280</v>
      </c>
      <c r="M12" s="61">
        <v>831340</v>
      </c>
      <c r="N12" s="61">
        <v>525</v>
      </c>
      <c r="O12" s="61">
        <v>699470</v>
      </c>
      <c r="P12" s="61">
        <v>454</v>
      </c>
      <c r="Q12" s="62">
        <f t="shared" si="0"/>
        <v>2360540</v>
      </c>
      <c r="R12" s="62">
        <f t="shared" si="0"/>
        <v>1515</v>
      </c>
      <c r="S12" s="63" t="e">
        <f t="shared" si="1"/>
        <v>#VALUE!</v>
      </c>
      <c r="T12" s="63">
        <f t="shared" si="2"/>
        <v>1558.1122112211222</v>
      </c>
      <c r="U12" s="64">
        <v>3759895</v>
      </c>
      <c r="V12" s="65">
        <f t="shared" si="3"/>
        <v>-0.3721792762829813</v>
      </c>
      <c r="W12" s="66">
        <v>319536228</v>
      </c>
      <c r="X12" s="66">
        <v>214573</v>
      </c>
      <c r="Y12" s="52">
        <f t="shared" si="4"/>
        <v>1489.1725799611322</v>
      </c>
    </row>
    <row r="13" spans="1:25" ht="30" customHeight="1">
      <c r="A13" s="40">
        <v>10</v>
      </c>
      <c r="B13" s="41"/>
      <c r="C13" s="73" t="s">
        <v>41</v>
      </c>
      <c r="D13" s="59">
        <v>41116</v>
      </c>
      <c r="E13" s="68" t="s">
        <v>26</v>
      </c>
      <c r="F13" s="69">
        <v>11</v>
      </c>
      <c r="G13" s="69" t="s">
        <v>24</v>
      </c>
      <c r="H13" s="69">
        <v>2</v>
      </c>
      <c r="I13" s="70">
        <v>423852</v>
      </c>
      <c r="J13" s="70">
        <v>320</v>
      </c>
      <c r="K13" s="70">
        <v>488864</v>
      </c>
      <c r="L13" s="70">
        <v>356</v>
      </c>
      <c r="M13" s="70">
        <v>677174</v>
      </c>
      <c r="N13" s="70">
        <v>485</v>
      </c>
      <c r="O13" s="70">
        <v>523594</v>
      </c>
      <c r="P13" s="70">
        <v>371</v>
      </c>
      <c r="Q13" s="62">
        <f t="shared" si="0"/>
        <v>2113484</v>
      </c>
      <c r="R13" s="62">
        <f t="shared" si="0"/>
        <v>1532</v>
      </c>
      <c r="S13" s="63" t="e">
        <f t="shared" si="1"/>
        <v>#VALUE!</v>
      </c>
      <c r="T13" s="71">
        <f t="shared" si="2"/>
        <v>1379.5587467362925</v>
      </c>
      <c r="U13" s="64">
        <v>3787784</v>
      </c>
      <c r="V13" s="65">
        <f t="shared" si="3"/>
        <v>-0.4420262612651619</v>
      </c>
      <c r="W13" s="50">
        <v>8140472</v>
      </c>
      <c r="X13" s="50">
        <v>6128</v>
      </c>
      <c r="Y13" s="52">
        <f t="shared" si="4"/>
        <v>1328.4060052219322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160516969</v>
      </c>
      <c r="R15" s="27">
        <f>SUM(R4:R14)</f>
        <v>121172</v>
      </c>
      <c r="S15" s="28">
        <f>R15/G15</f>
        <v>2330.230769230769</v>
      </c>
      <c r="T15" s="51">
        <f>Q15/R15</f>
        <v>1324.7034710989337</v>
      </c>
      <c r="U15" s="57">
        <v>197405420</v>
      </c>
      <c r="V15" s="38">
        <f>IF(U15&lt;&gt;0,-(U15-Q15)/U15,"")</f>
        <v>-0.1868664548318886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2012-08-08T10:45:03Z</dcterms:modified>
  <cp:category/>
  <cp:version/>
  <cp:contentType/>
  <cp:contentStatus/>
</cp:coreProperties>
</file>