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7935" activeTab="0"/>
  </bookViews>
  <sheets>
    <sheet name="Weekend Top 10 - WE 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<sst xmlns="http://schemas.openxmlformats.org/spreadsheetml/2006/main" count="64" uniqueCount="41">
  <si>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</si>
  <si>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</si>
  <si>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</si>
  <si>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</si>
  <si>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</si>
  <si>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</si>
  <si>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</si>
  <si>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</si>
  <si>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</si>
  <si>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</si>
  <si>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</si>
  <si>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</si>
  <si>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</si>
  <si>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</si>
  <si>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</si>
  <si>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</si>
  <si>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</si>
  <si>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</si>
  <si>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</si>
  <si>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</si>
  <si>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</si>
  <si>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Django Unchained</t>
  </si>
  <si>
    <t>InterCom</t>
  </si>
  <si>
    <t>1+43+3</t>
  </si>
  <si>
    <t>n/a</t>
  </si>
  <si>
    <t>Flight</t>
  </si>
  <si>
    <t>UIP</t>
  </si>
  <si>
    <t>The Last Stand</t>
  </si>
  <si>
    <t>Pro Video</t>
  </si>
  <si>
    <t>Animals United</t>
  </si>
  <si>
    <t>Forum Hungary</t>
  </si>
  <si>
    <t>Life of Pi</t>
  </si>
  <si>
    <t>16+34+2</t>
  </si>
  <si>
    <t>Anna Karenina</t>
  </si>
  <si>
    <t>The Hobbit: An Unexpected Journey</t>
  </si>
  <si>
    <t>40+12+1+3</t>
  </si>
  <si>
    <t>Silver Linings Playbook</t>
  </si>
  <si>
    <t>Les Miserables</t>
  </si>
  <si>
    <t>35+30</t>
  </si>
  <si>
    <t>Rise of the Guardians</t>
  </si>
  <si>
    <t>4+22+41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</si>
</sst>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0" fontId="0" fillId="0" borderId="0" xfId="57">
      <alignment/>
      <protection/>
    </xf>
    <xf numFmtId="3" fontId="14" fillId="25" borderId="26" xfId="0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6" applyNumberFormat="1" applyFont="1" applyFill="1" applyBorder="1">
      <alignment/>
      <protection/>
    </xf>
    <xf numFmtId="0" fontId="36" fillId="25" borderId="26" xfId="57" applyFont="1" applyFill="1" applyBorder="1" applyAlignment="1">
      <alignment vertical="center"/>
      <protection/>
    </xf>
    <xf numFmtId="0" fontId="15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198" fontId="14" fillId="25" borderId="26" xfId="43" applyNumberFormat="1" applyFont="1" applyFill="1" applyBorder="1" applyAlignment="1">
      <alignment/>
    </xf>
    <xf numFmtId="198" fontId="16" fillId="25" borderId="26" xfId="43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02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733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24-27 JANUARY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K7" sqref="K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7109375" style="0" customWidth="1"/>
    <col min="4" max="4" width="13.421875" style="0" customWidth="1"/>
    <col min="5" max="5" width="17.57421875" style="0" customWidth="1"/>
    <col min="6" max="6" width="10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5" t="s">
        <v>3</v>
      </c>
      <c r="G2" s="75" t="s">
        <v>4</v>
      </c>
      <c r="H2" s="75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3">
        <v>1</v>
      </c>
      <c r="B4" s="54"/>
      <c r="C4" s="55" t="s">
        <v>21</v>
      </c>
      <c r="D4" s="56">
        <v>41291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5771136</v>
      </c>
      <c r="J4" s="59">
        <v>4503</v>
      </c>
      <c r="K4" s="59">
        <v>9735548</v>
      </c>
      <c r="L4" s="59">
        <v>7512</v>
      </c>
      <c r="M4" s="59">
        <v>19109056</v>
      </c>
      <c r="N4" s="59">
        <v>14521</v>
      </c>
      <c r="O4" s="59">
        <v>12366390</v>
      </c>
      <c r="P4" s="59">
        <v>9268</v>
      </c>
      <c r="Q4" s="60">
        <f aca="true" t="shared" si="0" ref="Q4:R12">+I4+K4+M4+O4</f>
        <v>46982130</v>
      </c>
      <c r="R4" s="60">
        <f t="shared" si="0"/>
        <v>35804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1312.2033850966372</v>
      </c>
      <c r="U4" s="62">
        <v>64091570</v>
      </c>
      <c r="V4" s="63">
        <f aca="true" t="shared" si="3" ref="V4:V13">IF(U4&lt;&gt;0,-(U4-Q4)/U4,"")</f>
        <v>-0.2669530485834565</v>
      </c>
      <c r="W4" s="64">
        <v>130480589</v>
      </c>
      <c r="X4" s="64">
        <v>100648</v>
      </c>
      <c r="Y4" s="61">
        <f aca="true" t="shared" si="4" ref="Y4:Y13">W4/X4</f>
        <v>1296.4051844050553</v>
      </c>
    </row>
    <row r="5" spans="1:25" s="65" customFormat="1" ht="30" customHeight="1">
      <c r="A5" s="53">
        <v>2</v>
      </c>
      <c r="B5" s="54"/>
      <c r="C5" s="55" t="s">
        <v>25</v>
      </c>
      <c r="D5" s="56">
        <v>41298</v>
      </c>
      <c r="E5" s="57" t="s">
        <v>26</v>
      </c>
      <c r="F5" s="58">
        <v>24</v>
      </c>
      <c r="G5" s="58">
        <v>24</v>
      </c>
      <c r="H5" s="58">
        <v>1</v>
      </c>
      <c r="I5" s="66">
        <v>1992714</v>
      </c>
      <c r="J5" s="66">
        <v>1494</v>
      </c>
      <c r="K5" s="66">
        <v>3128360</v>
      </c>
      <c r="L5" s="66">
        <v>2299</v>
      </c>
      <c r="M5" s="66">
        <v>7073216</v>
      </c>
      <c r="N5" s="66">
        <v>5089</v>
      </c>
      <c r="O5" s="66">
        <v>4536768</v>
      </c>
      <c r="P5" s="66">
        <v>3294</v>
      </c>
      <c r="Q5" s="60">
        <f t="shared" si="0"/>
        <v>16731058</v>
      </c>
      <c r="R5" s="60">
        <f t="shared" si="0"/>
        <v>12176</v>
      </c>
      <c r="S5" s="61">
        <f t="shared" si="1"/>
        <v>507.3333333333333</v>
      </c>
      <c r="T5" s="61">
        <f t="shared" si="2"/>
        <v>1374.101346911958</v>
      </c>
      <c r="U5" s="62">
        <v>0</v>
      </c>
      <c r="V5" s="63">
        <f t="shared" si="3"/>
      </c>
      <c r="W5" s="46">
        <v>16731058</v>
      </c>
      <c r="X5" s="46">
        <v>12176</v>
      </c>
      <c r="Y5" s="61">
        <f t="shared" si="4"/>
        <v>1374.101346911958</v>
      </c>
    </row>
    <row r="6" spans="1:25" s="65" customFormat="1" ht="30" customHeight="1">
      <c r="A6" s="53">
        <v>3</v>
      </c>
      <c r="B6" s="54"/>
      <c r="C6" s="55" t="s">
        <v>27</v>
      </c>
      <c r="D6" s="56">
        <v>41298</v>
      </c>
      <c r="E6" s="57" t="s">
        <v>28</v>
      </c>
      <c r="F6" s="58">
        <v>39</v>
      </c>
      <c r="G6" s="58" t="s">
        <v>24</v>
      </c>
      <c r="H6" s="58">
        <v>1</v>
      </c>
      <c r="I6" s="67">
        <v>1948978</v>
      </c>
      <c r="J6" s="67">
        <v>1485</v>
      </c>
      <c r="K6" s="67">
        <v>2835832</v>
      </c>
      <c r="L6" s="67">
        <v>2184</v>
      </c>
      <c r="M6" s="67">
        <v>6805409</v>
      </c>
      <c r="N6" s="67">
        <v>5227</v>
      </c>
      <c r="O6" s="67">
        <v>4219537</v>
      </c>
      <c r="P6" s="67">
        <v>3190</v>
      </c>
      <c r="Q6" s="60">
        <f t="shared" si="0"/>
        <v>15809756</v>
      </c>
      <c r="R6" s="60">
        <f t="shared" si="0"/>
        <v>12086</v>
      </c>
      <c r="S6" s="61" t="e">
        <f t="shared" si="1"/>
        <v>#VALUE!</v>
      </c>
      <c r="T6" s="61">
        <f t="shared" si="2"/>
        <v>1308.1049147774283</v>
      </c>
      <c r="U6" s="62">
        <v>0</v>
      </c>
      <c r="V6" s="63">
        <f t="shared" si="3"/>
      </c>
      <c r="W6" s="68">
        <v>15809756</v>
      </c>
      <c r="X6" s="68">
        <v>12086</v>
      </c>
      <c r="Y6" s="61">
        <f t="shared" si="4"/>
        <v>1308.1049147774283</v>
      </c>
    </row>
    <row r="7" spans="1:25" s="65" customFormat="1" ht="30" customHeight="1">
      <c r="A7" s="53">
        <v>4</v>
      </c>
      <c r="B7" s="54"/>
      <c r="C7" s="69" t="s">
        <v>29</v>
      </c>
      <c r="D7" s="56">
        <v>41298</v>
      </c>
      <c r="E7" s="70" t="s">
        <v>30</v>
      </c>
      <c r="F7" s="71">
        <v>25</v>
      </c>
      <c r="G7" s="71" t="s">
        <v>24</v>
      </c>
      <c r="H7" s="71">
        <v>1</v>
      </c>
      <c r="I7" s="66">
        <v>486700</v>
      </c>
      <c r="J7" s="66">
        <v>407</v>
      </c>
      <c r="K7" s="66">
        <v>1418840</v>
      </c>
      <c r="L7" s="66">
        <v>1210</v>
      </c>
      <c r="M7" s="66">
        <v>7126780</v>
      </c>
      <c r="N7" s="66">
        <v>6006</v>
      </c>
      <c r="O7" s="66">
        <v>6568660</v>
      </c>
      <c r="P7" s="66">
        <v>5535</v>
      </c>
      <c r="Q7" s="60">
        <f t="shared" si="0"/>
        <v>15600980</v>
      </c>
      <c r="R7" s="60">
        <f t="shared" si="0"/>
        <v>13158</v>
      </c>
      <c r="S7" s="61" t="e">
        <f t="shared" si="1"/>
        <v>#VALUE!</v>
      </c>
      <c r="T7" s="61">
        <f t="shared" si="2"/>
        <v>1185.6649946800426</v>
      </c>
      <c r="U7" s="62">
        <v>0</v>
      </c>
      <c r="V7" s="63">
        <f t="shared" si="3"/>
      </c>
      <c r="W7" s="46">
        <v>15600980</v>
      </c>
      <c r="X7" s="46">
        <v>13158</v>
      </c>
      <c r="Y7" s="61">
        <f t="shared" si="4"/>
        <v>1185.6649946800426</v>
      </c>
    </row>
    <row r="8" spans="1:25" s="65" customFormat="1" ht="30" customHeight="1">
      <c r="A8" s="53">
        <v>5</v>
      </c>
      <c r="B8" s="54"/>
      <c r="C8" s="55" t="s">
        <v>31</v>
      </c>
      <c r="D8" s="56">
        <v>41263</v>
      </c>
      <c r="E8" s="57" t="s">
        <v>22</v>
      </c>
      <c r="F8" s="58" t="s">
        <v>32</v>
      </c>
      <c r="G8" s="58" t="s">
        <v>24</v>
      </c>
      <c r="H8" s="58">
        <v>6</v>
      </c>
      <c r="I8" s="72">
        <v>1470350</v>
      </c>
      <c r="J8" s="72">
        <v>1038</v>
      </c>
      <c r="K8" s="72">
        <v>2194190</v>
      </c>
      <c r="L8" s="72">
        <v>1555</v>
      </c>
      <c r="M8" s="72">
        <v>7268070</v>
      </c>
      <c r="N8" s="72">
        <v>4920</v>
      </c>
      <c r="O8" s="72">
        <v>4407450</v>
      </c>
      <c r="P8" s="72">
        <v>2980</v>
      </c>
      <c r="Q8" s="60">
        <f t="shared" si="0"/>
        <v>15340060</v>
      </c>
      <c r="R8" s="60">
        <f t="shared" si="0"/>
        <v>10493</v>
      </c>
      <c r="S8" s="61" t="e">
        <f t="shared" si="1"/>
        <v>#VALUE!</v>
      </c>
      <c r="T8" s="61">
        <f t="shared" si="2"/>
        <v>1461.9327170494616</v>
      </c>
      <c r="U8" s="62">
        <v>21992635</v>
      </c>
      <c r="V8" s="63">
        <f t="shared" si="3"/>
        <v>-0.3024910384771993</v>
      </c>
      <c r="W8" s="73">
        <v>367631050</v>
      </c>
      <c r="X8" s="73">
        <v>254661</v>
      </c>
      <c r="Y8" s="61">
        <f t="shared" si="4"/>
        <v>1443.6095436678565</v>
      </c>
    </row>
    <row r="9" spans="1:25" s="65" customFormat="1" ht="30" customHeight="1">
      <c r="A9" s="53">
        <v>6</v>
      </c>
      <c r="B9" s="54"/>
      <c r="C9" s="55" t="s">
        <v>33</v>
      </c>
      <c r="D9" s="56">
        <v>41298</v>
      </c>
      <c r="E9" s="57" t="s">
        <v>26</v>
      </c>
      <c r="F9" s="58">
        <v>29</v>
      </c>
      <c r="G9" s="58">
        <v>29</v>
      </c>
      <c r="H9" s="58">
        <v>1</v>
      </c>
      <c r="I9" s="66">
        <v>1784390</v>
      </c>
      <c r="J9" s="66">
        <v>1479</v>
      </c>
      <c r="K9" s="66">
        <v>2416840</v>
      </c>
      <c r="L9" s="66">
        <v>1911</v>
      </c>
      <c r="M9" s="66">
        <v>5485492</v>
      </c>
      <c r="N9" s="66">
        <v>4321</v>
      </c>
      <c r="O9" s="66">
        <v>3631330</v>
      </c>
      <c r="P9" s="66">
        <v>2783</v>
      </c>
      <c r="Q9" s="60">
        <f t="shared" si="0"/>
        <v>13318052</v>
      </c>
      <c r="R9" s="60">
        <f t="shared" si="0"/>
        <v>10494</v>
      </c>
      <c r="S9" s="61">
        <f t="shared" si="1"/>
        <v>361.86206896551727</v>
      </c>
      <c r="T9" s="61">
        <f t="shared" si="2"/>
        <v>1269.111111111111</v>
      </c>
      <c r="U9" s="62">
        <v>0</v>
      </c>
      <c r="V9" s="63">
        <f t="shared" si="3"/>
      </c>
      <c r="W9" s="46">
        <v>13318052</v>
      </c>
      <c r="X9" s="46">
        <v>10494</v>
      </c>
      <c r="Y9" s="61">
        <f t="shared" si="4"/>
        <v>1269.111111111111</v>
      </c>
    </row>
    <row r="10" spans="1:25" s="65" customFormat="1" ht="30" customHeight="1">
      <c r="A10" s="53">
        <v>7</v>
      </c>
      <c r="B10" s="54"/>
      <c r="C10" s="55" t="s">
        <v>34</v>
      </c>
      <c r="D10" s="56">
        <v>41256</v>
      </c>
      <c r="E10" s="57" t="s">
        <v>30</v>
      </c>
      <c r="F10" s="58" t="s">
        <v>35</v>
      </c>
      <c r="G10" s="58" t="s">
        <v>24</v>
      </c>
      <c r="H10" s="58">
        <v>7</v>
      </c>
      <c r="I10" s="66">
        <v>766650</v>
      </c>
      <c r="J10" s="66">
        <v>550</v>
      </c>
      <c r="K10" s="66">
        <v>1575130</v>
      </c>
      <c r="L10" s="66">
        <v>1046</v>
      </c>
      <c r="M10" s="66">
        <v>4082830</v>
      </c>
      <c r="N10" s="66">
        <v>2699</v>
      </c>
      <c r="O10" s="66">
        <v>2648904</v>
      </c>
      <c r="P10" s="66">
        <v>1752</v>
      </c>
      <c r="Q10" s="60">
        <f t="shared" si="0"/>
        <v>9073514</v>
      </c>
      <c r="R10" s="60">
        <f t="shared" si="0"/>
        <v>6047</v>
      </c>
      <c r="S10" s="61" t="e">
        <f t="shared" si="1"/>
        <v>#VALUE!</v>
      </c>
      <c r="T10" s="61">
        <f t="shared" si="2"/>
        <v>1500.4984289730444</v>
      </c>
      <c r="U10" s="62">
        <v>12294402</v>
      </c>
      <c r="V10" s="63">
        <f t="shared" si="3"/>
        <v>-0.26198004587779056</v>
      </c>
      <c r="W10" s="46">
        <v>502319567</v>
      </c>
      <c r="X10" s="46">
        <v>353879</v>
      </c>
      <c r="Y10" s="61">
        <f t="shared" si="4"/>
        <v>1419.4670127359916</v>
      </c>
    </row>
    <row r="11" spans="1:25" s="65" customFormat="1" ht="30" customHeight="1">
      <c r="A11" s="53">
        <v>8</v>
      </c>
      <c r="B11" s="54"/>
      <c r="C11" s="55" t="s">
        <v>36</v>
      </c>
      <c r="D11" s="56">
        <v>41284</v>
      </c>
      <c r="E11" s="57" t="s">
        <v>30</v>
      </c>
      <c r="F11" s="58">
        <v>21</v>
      </c>
      <c r="G11" s="58" t="s">
        <v>24</v>
      </c>
      <c r="H11" s="58">
        <v>3</v>
      </c>
      <c r="I11" s="66">
        <v>1000510</v>
      </c>
      <c r="J11" s="66">
        <v>782</v>
      </c>
      <c r="K11" s="66">
        <v>1847466</v>
      </c>
      <c r="L11" s="66">
        <v>1404</v>
      </c>
      <c r="M11" s="66">
        <v>3442810</v>
      </c>
      <c r="N11" s="66">
        <v>2502</v>
      </c>
      <c r="O11" s="66">
        <v>2083610</v>
      </c>
      <c r="P11" s="66">
        <v>1528</v>
      </c>
      <c r="Q11" s="60">
        <f t="shared" si="0"/>
        <v>8374396</v>
      </c>
      <c r="R11" s="60">
        <f t="shared" si="0"/>
        <v>6216</v>
      </c>
      <c r="S11" s="61" t="e">
        <f t="shared" si="1"/>
        <v>#VALUE!</v>
      </c>
      <c r="T11" s="61">
        <f t="shared" si="2"/>
        <v>1347.2323037323038</v>
      </c>
      <c r="U11" s="62">
        <v>12329730</v>
      </c>
      <c r="V11" s="63">
        <f t="shared" si="3"/>
        <v>-0.3207964813503621</v>
      </c>
      <c r="W11" s="46">
        <v>48239380</v>
      </c>
      <c r="X11" s="46">
        <v>36275</v>
      </c>
      <c r="Y11" s="61">
        <f t="shared" si="4"/>
        <v>1329.8243969676084</v>
      </c>
    </row>
    <row r="12" spans="1:25" s="65" customFormat="1" ht="30" customHeight="1">
      <c r="A12" s="53">
        <v>9</v>
      </c>
      <c r="B12" s="54"/>
      <c r="C12" s="55" t="s">
        <v>37</v>
      </c>
      <c r="D12" s="56">
        <v>41270</v>
      </c>
      <c r="E12" s="57" t="s">
        <v>26</v>
      </c>
      <c r="F12" s="58" t="s">
        <v>38</v>
      </c>
      <c r="G12" s="58">
        <v>45</v>
      </c>
      <c r="H12" s="58">
        <v>5</v>
      </c>
      <c r="I12" s="74">
        <v>392130</v>
      </c>
      <c r="J12" s="74">
        <v>307</v>
      </c>
      <c r="K12" s="66">
        <v>825042</v>
      </c>
      <c r="L12" s="66">
        <v>655</v>
      </c>
      <c r="M12" s="66">
        <v>1730620</v>
      </c>
      <c r="N12" s="66">
        <v>1321</v>
      </c>
      <c r="O12" s="66">
        <v>1065110</v>
      </c>
      <c r="P12" s="66">
        <v>812</v>
      </c>
      <c r="Q12" s="60">
        <f t="shared" si="0"/>
        <v>4012902</v>
      </c>
      <c r="R12" s="60">
        <f t="shared" si="0"/>
        <v>3095</v>
      </c>
      <c r="S12" s="61">
        <f t="shared" si="1"/>
        <v>68.77777777777777</v>
      </c>
      <c r="T12" s="61">
        <f t="shared" si="2"/>
        <v>1296.5757673667206</v>
      </c>
      <c r="U12" s="62">
        <v>6700151</v>
      </c>
      <c r="V12" s="63">
        <f t="shared" si="3"/>
        <v>-0.40107290119282385</v>
      </c>
      <c r="W12" s="46">
        <v>97587192</v>
      </c>
      <c r="X12" s="46">
        <v>78863</v>
      </c>
      <c r="Y12" s="61">
        <f t="shared" si="4"/>
        <v>1237.4268288043822</v>
      </c>
    </row>
    <row r="13" spans="1:25" s="65" customFormat="1" ht="30" customHeight="1">
      <c r="A13" s="53">
        <v>10</v>
      </c>
      <c r="B13" s="54"/>
      <c r="C13" s="55" t="s">
        <v>39</v>
      </c>
      <c r="D13" s="56">
        <v>41242</v>
      </c>
      <c r="E13" s="57" t="s">
        <v>26</v>
      </c>
      <c r="F13" s="58" t="s">
        <v>40</v>
      </c>
      <c r="G13" s="58">
        <v>69</v>
      </c>
      <c r="H13" s="58">
        <v>9</v>
      </c>
      <c r="I13" s="74">
        <v>158240</v>
      </c>
      <c r="J13" s="74">
        <v>154</v>
      </c>
      <c r="K13" s="66">
        <v>329400</v>
      </c>
      <c r="L13" s="66">
        <v>34</v>
      </c>
      <c r="M13" s="66">
        <v>1782854</v>
      </c>
      <c r="N13" s="66">
        <v>1470</v>
      </c>
      <c r="O13" s="66">
        <v>1646440</v>
      </c>
      <c r="P13" s="66">
        <v>1340</v>
      </c>
      <c r="Q13" s="60">
        <f>+I13+K13+M13+O13</f>
        <v>3916934</v>
      </c>
      <c r="R13" s="60">
        <f>+J13+L13+N13+P13</f>
        <v>2998</v>
      </c>
      <c r="S13" s="61">
        <f t="shared" si="1"/>
        <v>43.44927536231884</v>
      </c>
      <c r="T13" s="61">
        <f t="shared" si="2"/>
        <v>1306.5156771180787</v>
      </c>
      <c r="U13" s="62">
        <v>5287260</v>
      </c>
      <c r="V13" s="63">
        <f t="shared" si="3"/>
        <v>-0.25917507366764636</v>
      </c>
      <c r="W13" s="46">
        <v>222762938</v>
      </c>
      <c r="X13" s="46">
        <v>174281</v>
      </c>
      <c r="Y13" s="61">
        <f t="shared" si="4"/>
        <v>1278.1825787090963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167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149159782</v>
      </c>
      <c r="R15" s="27">
        <f>SUM(R4:R14)</f>
        <v>112567</v>
      </c>
      <c r="S15" s="28">
        <f>R15/G15</f>
        <v>674.0538922155689</v>
      </c>
      <c r="T15" s="47">
        <f>Q15/R15</f>
        <v>1325.0755727699948</v>
      </c>
      <c r="U15" s="52">
        <v>141351268</v>
      </c>
      <c r="V15" s="38">
        <f>IF(U15&lt;&gt;0,-(U15-Q15)/U15,"")</f>
        <v>0.055241909821424455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2013-01-28T14:32:09Z</dcterms:modified>
  <cp:category/>
  <cp:version/>
  <cp:contentType/>
  <cp:contentStatus/>
</cp:coreProperties>
</file>