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6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<sst xmlns="http://schemas.openxmlformats.org/spreadsheetml/2006/main" count="63" uniqueCount="40">
  <si>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</si>
  <si>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</si>
  <si>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</si>
  <si>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</si>
  <si>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</si>
  <si>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</si>
  <si>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</si>
  <si>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</si>
  <si>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</si>
  <si>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</si>
  <si>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</si>
  <si>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</si>
  <si>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</si>
  <si>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</si>
  <si>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</si>
  <si>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</si>
  <si>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</si>
  <si>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</si>
  <si>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</si>
  <si>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</si>
  <si>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</si>
  <si>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Oblivion</t>
  </si>
  <si>
    <t>UIP</t>
  </si>
  <si>
    <t>G.I. Joe - Retaliation</t>
  </si>
  <si>
    <t>25+36+1</t>
  </si>
  <si>
    <t>Croods</t>
  </si>
  <si>
    <t>InterCom</t>
  </si>
  <si>
    <t>4+26+41+2+1</t>
  </si>
  <si>
    <t>n/a</t>
  </si>
  <si>
    <t>Scary Movie 5</t>
  </si>
  <si>
    <t>Forum Hungary</t>
  </si>
  <si>
    <t>Jack the Giant Slayer</t>
  </si>
  <si>
    <t>8+36+1</t>
  </si>
  <si>
    <t>Olympus has Fallen</t>
  </si>
  <si>
    <t>Pro Video</t>
  </si>
  <si>
    <t>Vehicle 19</t>
  </si>
  <si>
    <t>Big Bang Media</t>
  </si>
  <si>
    <t>Vertigo</t>
  </si>
  <si>
    <t>Warm Bodies</t>
  </si>
  <si>
    <t>The Host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</si>
</sst>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5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0" fontId="0" fillId="0" borderId="0" xfId="57">
      <alignment/>
      <protection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0" fontId="34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6020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1732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16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18-21 APRIL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6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5" t="s">
        <v>3</v>
      </c>
      <c r="G2" s="85" t="s">
        <v>4</v>
      </c>
      <c r="H2" s="85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76"/>
    </row>
    <row r="3" spans="1:25" ht="30" customHeight="1">
      <c r="A3" s="13"/>
      <c r="B3" s="14"/>
      <c r="C3" s="81"/>
      <c r="D3" s="83"/>
      <c r="E3" s="84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5" customFormat="1" ht="30" customHeight="1">
      <c r="A4" s="54">
        <v>1</v>
      </c>
      <c r="B4" s="55"/>
      <c r="C4" s="56" t="s">
        <v>21</v>
      </c>
      <c r="D4" s="57">
        <v>41375</v>
      </c>
      <c r="E4" s="58" t="s">
        <v>22</v>
      </c>
      <c r="F4" s="59">
        <v>44</v>
      </c>
      <c r="G4" s="59">
        <v>47</v>
      </c>
      <c r="H4" s="59">
        <v>2</v>
      </c>
      <c r="I4" s="60">
        <v>3539272</v>
      </c>
      <c r="J4" s="60">
        <v>2600</v>
      </c>
      <c r="K4" s="60">
        <v>6159878</v>
      </c>
      <c r="L4" s="60">
        <v>4502</v>
      </c>
      <c r="M4" s="60">
        <v>11824773</v>
      </c>
      <c r="N4" s="60">
        <v>8521</v>
      </c>
      <c r="O4" s="60">
        <v>7143926</v>
      </c>
      <c r="P4" s="60">
        <v>5119</v>
      </c>
      <c r="Q4" s="61">
        <f>+I4+K4+M4+O4</f>
        <v>28667849</v>
      </c>
      <c r="R4" s="61">
        <f>+J4+L4+N4+P4</f>
        <v>20742</v>
      </c>
      <c r="S4" s="62">
        <f aca="true" t="shared" si="0" ref="S4:S13">IF(Q4&lt;&gt;0,R4/G4,"")</f>
        <v>441.3191489361702</v>
      </c>
      <c r="T4" s="62">
        <f aca="true" t="shared" si="1" ref="T4:T13">IF(Q4&lt;&gt;0,Q4/R4,"")</f>
        <v>1382.1159483174235</v>
      </c>
      <c r="U4" s="63">
        <v>55190108</v>
      </c>
      <c r="V4" s="64">
        <f aca="true" t="shared" si="2" ref="V4:V13">IF(U4&lt;&gt;0,-(U4-Q4)/U4,"")</f>
        <v>-0.4805618245936391</v>
      </c>
      <c r="W4" s="46">
        <v>99624160</v>
      </c>
      <c r="X4" s="46">
        <v>73018</v>
      </c>
      <c r="Y4" s="62">
        <f aca="true" t="shared" si="3" ref="Y4:Y13">W4/X4</f>
        <v>1364.3780985510423</v>
      </c>
    </row>
    <row r="5" spans="1:25" s="65" customFormat="1" ht="30" customHeight="1">
      <c r="A5" s="54">
        <v>2</v>
      </c>
      <c r="B5" s="55"/>
      <c r="C5" s="56" t="s">
        <v>23</v>
      </c>
      <c r="D5" s="57">
        <v>41368</v>
      </c>
      <c r="E5" s="58" t="s">
        <v>22</v>
      </c>
      <c r="F5" s="59" t="s">
        <v>24</v>
      </c>
      <c r="G5" s="59">
        <v>50</v>
      </c>
      <c r="H5" s="59">
        <v>3</v>
      </c>
      <c r="I5" s="60">
        <v>741157</v>
      </c>
      <c r="J5" s="60">
        <v>508</v>
      </c>
      <c r="K5" s="60">
        <v>1479049</v>
      </c>
      <c r="L5" s="60">
        <v>1020</v>
      </c>
      <c r="M5" s="60">
        <v>3528677</v>
      </c>
      <c r="N5" s="60">
        <v>2338</v>
      </c>
      <c r="O5" s="60">
        <v>2213711</v>
      </c>
      <c r="P5" s="60">
        <v>1466</v>
      </c>
      <c r="Q5" s="61">
        <f aca="true" t="shared" si="4" ref="Q5:R11">+I5+K5+M5+O5</f>
        <v>7962594</v>
      </c>
      <c r="R5" s="61">
        <f t="shared" si="4"/>
        <v>5332</v>
      </c>
      <c r="S5" s="62">
        <f t="shared" si="0"/>
        <v>106.64</v>
      </c>
      <c r="T5" s="62">
        <f t="shared" si="1"/>
        <v>1493.3597149287323</v>
      </c>
      <c r="U5" s="63">
        <v>16398025</v>
      </c>
      <c r="V5" s="64">
        <f t="shared" si="2"/>
        <v>-0.5144174984487461</v>
      </c>
      <c r="W5" s="46">
        <v>92640954</v>
      </c>
      <c r="X5" s="46">
        <v>62167</v>
      </c>
      <c r="Y5" s="62">
        <f t="shared" si="3"/>
        <v>1490.1950230829862</v>
      </c>
    </row>
    <row r="6" spans="1:25" s="65" customFormat="1" ht="30" customHeight="1">
      <c r="A6" s="54">
        <v>3</v>
      </c>
      <c r="B6" s="55">
        <v>2</v>
      </c>
      <c r="C6" s="56" t="s">
        <v>25</v>
      </c>
      <c r="D6" s="57">
        <v>41354</v>
      </c>
      <c r="E6" s="58" t="s">
        <v>26</v>
      </c>
      <c r="F6" s="59" t="s">
        <v>27</v>
      </c>
      <c r="G6" s="59" t="s">
        <v>28</v>
      </c>
      <c r="H6" s="59">
        <v>5</v>
      </c>
      <c r="I6" s="66">
        <v>335725</v>
      </c>
      <c r="J6" s="66">
        <v>253</v>
      </c>
      <c r="K6" s="66">
        <v>932470</v>
      </c>
      <c r="L6" s="66">
        <v>857</v>
      </c>
      <c r="M6" s="66">
        <v>2730360</v>
      </c>
      <c r="N6" s="66">
        <v>1984</v>
      </c>
      <c r="O6" s="66">
        <v>2512154</v>
      </c>
      <c r="P6" s="66">
        <v>1808</v>
      </c>
      <c r="Q6" s="61">
        <f t="shared" si="4"/>
        <v>6510709</v>
      </c>
      <c r="R6" s="61">
        <f t="shared" si="4"/>
        <v>4902</v>
      </c>
      <c r="S6" s="62" t="e">
        <f t="shared" si="0"/>
        <v>#VALUE!</v>
      </c>
      <c r="T6" s="62">
        <f t="shared" si="1"/>
        <v>1328.174010607915</v>
      </c>
      <c r="U6" s="63">
        <v>12127331</v>
      </c>
      <c r="V6" s="64">
        <f t="shared" si="2"/>
        <v>-0.46313751970652073</v>
      </c>
      <c r="W6" s="67">
        <v>189569621</v>
      </c>
      <c r="X6" s="67">
        <v>137490</v>
      </c>
      <c r="Y6" s="62">
        <f t="shared" si="3"/>
        <v>1378.7884282493271</v>
      </c>
    </row>
    <row r="7" spans="1:25" s="65" customFormat="1" ht="30" customHeight="1">
      <c r="A7" s="54">
        <v>4</v>
      </c>
      <c r="B7" s="55"/>
      <c r="C7" s="68" t="s">
        <v>29</v>
      </c>
      <c r="D7" s="57">
        <v>41382</v>
      </c>
      <c r="E7" s="69" t="s">
        <v>30</v>
      </c>
      <c r="F7" s="70">
        <v>22</v>
      </c>
      <c r="G7" s="70" t="s">
        <v>28</v>
      </c>
      <c r="H7" s="70">
        <v>1</v>
      </c>
      <c r="I7" s="60">
        <v>844905</v>
      </c>
      <c r="J7" s="60">
        <v>673</v>
      </c>
      <c r="K7" s="60">
        <v>1517900</v>
      </c>
      <c r="L7" s="60">
        <v>1194</v>
      </c>
      <c r="M7" s="60">
        <v>2451840</v>
      </c>
      <c r="N7" s="60">
        <v>1911</v>
      </c>
      <c r="O7" s="60">
        <v>1449505</v>
      </c>
      <c r="P7" s="60">
        <v>1085</v>
      </c>
      <c r="Q7" s="61">
        <f t="shared" si="4"/>
        <v>6264150</v>
      </c>
      <c r="R7" s="61">
        <f t="shared" si="4"/>
        <v>4863</v>
      </c>
      <c r="S7" s="62" t="e">
        <f t="shared" si="0"/>
        <v>#VALUE!</v>
      </c>
      <c r="T7" s="62">
        <f t="shared" si="1"/>
        <v>1288.1246144355337</v>
      </c>
      <c r="U7" s="63">
        <v>0</v>
      </c>
      <c r="V7" s="64">
        <f t="shared" si="2"/>
      </c>
      <c r="W7" s="46">
        <v>6264150</v>
      </c>
      <c r="X7" s="46">
        <v>4863</v>
      </c>
      <c r="Y7" s="62">
        <f t="shared" si="3"/>
        <v>1288.1246144355337</v>
      </c>
    </row>
    <row r="8" spans="1:25" s="65" customFormat="1" ht="30" customHeight="1">
      <c r="A8" s="54">
        <v>5</v>
      </c>
      <c r="B8" s="55"/>
      <c r="C8" s="56" t="s">
        <v>31</v>
      </c>
      <c r="D8" s="57">
        <v>41361</v>
      </c>
      <c r="E8" s="58" t="s">
        <v>26</v>
      </c>
      <c r="F8" s="59" t="s">
        <v>32</v>
      </c>
      <c r="G8" s="59" t="s">
        <v>28</v>
      </c>
      <c r="H8" s="59">
        <v>4</v>
      </c>
      <c r="I8" s="66">
        <v>413470</v>
      </c>
      <c r="J8" s="66">
        <v>287</v>
      </c>
      <c r="K8" s="66">
        <v>886320</v>
      </c>
      <c r="L8" s="66">
        <v>594</v>
      </c>
      <c r="M8" s="66">
        <v>2241994</v>
      </c>
      <c r="N8" s="66">
        <v>1483</v>
      </c>
      <c r="O8" s="66">
        <v>1416960</v>
      </c>
      <c r="P8" s="66">
        <v>946</v>
      </c>
      <c r="Q8" s="61">
        <f t="shared" si="4"/>
        <v>4958744</v>
      </c>
      <c r="R8" s="61">
        <f t="shared" si="4"/>
        <v>3310</v>
      </c>
      <c r="S8" s="62" t="e">
        <f t="shared" si="0"/>
        <v>#VALUE!</v>
      </c>
      <c r="T8" s="62">
        <f t="shared" si="1"/>
        <v>1498.1099697885197</v>
      </c>
      <c r="U8" s="63">
        <v>10236085</v>
      </c>
      <c r="V8" s="64">
        <f t="shared" si="2"/>
        <v>-0.5155624440398844</v>
      </c>
      <c r="W8" s="67">
        <v>101495123</v>
      </c>
      <c r="X8" s="67">
        <v>68226</v>
      </c>
      <c r="Y8" s="62">
        <f t="shared" si="3"/>
        <v>1487.6311523466127</v>
      </c>
    </row>
    <row r="9" spans="1:25" s="65" customFormat="1" ht="30" customHeight="1">
      <c r="A9" s="54">
        <v>6</v>
      </c>
      <c r="B9" s="55"/>
      <c r="C9" s="68" t="s">
        <v>33</v>
      </c>
      <c r="D9" s="57">
        <v>41368</v>
      </c>
      <c r="E9" s="69" t="s">
        <v>34</v>
      </c>
      <c r="F9" s="70">
        <v>30</v>
      </c>
      <c r="G9" s="70" t="s">
        <v>28</v>
      </c>
      <c r="H9" s="70">
        <v>3</v>
      </c>
      <c r="I9" s="71">
        <v>521790</v>
      </c>
      <c r="J9" s="71">
        <v>374</v>
      </c>
      <c r="K9" s="71">
        <v>1125020</v>
      </c>
      <c r="L9" s="71">
        <v>832</v>
      </c>
      <c r="M9" s="71">
        <v>1959727</v>
      </c>
      <c r="N9" s="71">
        <v>1413</v>
      </c>
      <c r="O9" s="71">
        <v>1060540</v>
      </c>
      <c r="P9" s="71">
        <v>763</v>
      </c>
      <c r="Q9" s="61">
        <f t="shared" si="4"/>
        <v>4667077</v>
      </c>
      <c r="R9" s="61">
        <f t="shared" si="4"/>
        <v>3382</v>
      </c>
      <c r="S9" s="62" t="e">
        <f t="shared" si="0"/>
        <v>#VALUE!</v>
      </c>
      <c r="T9" s="62">
        <f t="shared" si="1"/>
        <v>1379.975458308693</v>
      </c>
      <c r="U9" s="63">
        <v>8558852</v>
      </c>
      <c r="V9" s="64">
        <f t="shared" si="2"/>
        <v>-0.4547075939623679</v>
      </c>
      <c r="W9" s="72">
        <v>44820723</v>
      </c>
      <c r="X9" s="72">
        <v>32479</v>
      </c>
      <c r="Y9" s="62">
        <f t="shared" si="3"/>
        <v>1379.9908556297917</v>
      </c>
    </row>
    <row r="10" spans="1:25" s="65" customFormat="1" ht="30" customHeight="1">
      <c r="A10" s="54">
        <v>7</v>
      </c>
      <c r="B10" s="55"/>
      <c r="C10" s="56" t="s">
        <v>35</v>
      </c>
      <c r="D10" s="57">
        <v>41382</v>
      </c>
      <c r="E10" s="58" t="s">
        <v>36</v>
      </c>
      <c r="F10" s="59">
        <v>24</v>
      </c>
      <c r="G10" s="59" t="s">
        <v>28</v>
      </c>
      <c r="H10" s="59">
        <v>1</v>
      </c>
      <c r="I10" s="47">
        <v>551744</v>
      </c>
      <c r="J10" s="47">
        <v>394</v>
      </c>
      <c r="K10" s="60">
        <v>706575</v>
      </c>
      <c r="L10" s="60">
        <v>522</v>
      </c>
      <c r="M10" s="60">
        <v>1272460</v>
      </c>
      <c r="N10" s="60">
        <v>913</v>
      </c>
      <c r="O10" s="60">
        <v>927965</v>
      </c>
      <c r="P10" s="60">
        <v>662</v>
      </c>
      <c r="Q10" s="61">
        <f t="shared" si="4"/>
        <v>3458744</v>
      </c>
      <c r="R10" s="61">
        <f t="shared" si="4"/>
        <v>2491</v>
      </c>
      <c r="S10" s="62" t="e">
        <f t="shared" si="0"/>
        <v>#VALUE!</v>
      </c>
      <c r="T10" s="62">
        <f t="shared" si="1"/>
        <v>1388.496186270574</v>
      </c>
      <c r="U10" s="63">
        <v>0</v>
      </c>
      <c r="V10" s="64">
        <f t="shared" si="2"/>
      </c>
      <c r="W10" s="46">
        <v>3458744</v>
      </c>
      <c r="X10" s="46">
        <v>2491</v>
      </c>
      <c r="Y10" s="62">
        <f t="shared" si="3"/>
        <v>1388.496186270574</v>
      </c>
    </row>
    <row r="11" spans="1:25" s="65" customFormat="1" ht="30" customHeight="1">
      <c r="A11" s="54">
        <v>8</v>
      </c>
      <c r="B11" s="55"/>
      <c r="C11" s="58">
        <v>360</v>
      </c>
      <c r="D11" s="57">
        <v>41382</v>
      </c>
      <c r="E11" s="58" t="s">
        <v>37</v>
      </c>
      <c r="F11" s="59">
        <v>15</v>
      </c>
      <c r="G11" s="59" t="s">
        <v>28</v>
      </c>
      <c r="H11" s="59">
        <v>1</v>
      </c>
      <c r="I11" s="71">
        <v>408200</v>
      </c>
      <c r="J11" s="71">
        <v>306</v>
      </c>
      <c r="K11" s="60">
        <v>869830</v>
      </c>
      <c r="L11" s="60">
        <v>615</v>
      </c>
      <c r="M11" s="60">
        <v>1296347</v>
      </c>
      <c r="N11" s="60">
        <v>899</v>
      </c>
      <c r="O11" s="60">
        <v>717776</v>
      </c>
      <c r="P11" s="60">
        <v>504</v>
      </c>
      <c r="Q11" s="61">
        <f t="shared" si="4"/>
        <v>3292153</v>
      </c>
      <c r="R11" s="61">
        <f t="shared" si="4"/>
        <v>2324</v>
      </c>
      <c r="S11" s="62" t="e">
        <f t="shared" si="0"/>
        <v>#VALUE!</v>
      </c>
      <c r="T11" s="62">
        <f t="shared" si="1"/>
        <v>1416.5890705679863</v>
      </c>
      <c r="U11" s="63">
        <v>0</v>
      </c>
      <c r="V11" s="64">
        <f t="shared" si="2"/>
      </c>
      <c r="W11" s="72">
        <v>3292153</v>
      </c>
      <c r="X11" s="72">
        <v>2324</v>
      </c>
      <c r="Y11" s="62">
        <f t="shared" si="3"/>
        <v>1416.5890705679863</v>
      </c>
    </row>
    <row r="12" spans="1:25" s="65" customFormat="1" ht="29.25" customHeight="1">
      <c r="A12" s="54">
        <v>9</v>
      </c>
      <c r="B12" s="55"/>
      <c r="C12" s="56" t="s">
        <v>38</v>
      </c>
      <c r="D12" s="57">
        <v>41375</v>
      </c>
      <c r="E12" s="58" t="s">
        <v>34</v>
      </c>
      <c r="F12" s="59">
        <v>25</v>
      </c>
      <c r="G12" s="59" t="s">
        <v>28</v>
      </c>
      <c r="H12" s="59">
        <v>2</v>
      </c>
      <c r="I12" s="71">
        <v>395950</v>
      </c>
      <c r="J12" s="71">
        <v>305</v>
      </c>
      <c r="K12" s="71">
        <v>685074</v>
      </c>
      <c r="L12" s="71">
        <v>546</v>
      </c>
      <c r="M12" s="71">
        <v>1041330</v>
      </c>
      <c r="N12" s="71">
        <v>786</v>
      </c>
      <c r="O12" s="71">
        <v>693664</v>
      </c>
      <c r="P12" s="71">
        <v>515</v>
      </c>
      <c r="Q12" s="61">
        <f>+I12+K12+M12+O12</f>
        <v>2816018</v>
      </c>
      <c r="R12" s="61">
        <f>+J12+L12+N12+P12</f>
        <v>2152</v>
      </c>
      <c r="S12" s="62" t="e">
        <f t="shared" si="0"/>
        <v>#VALUE!</v>
      </c>
      <c r="T12" s="62">
        <f t="shared" si="1"/>
        <v>1308.5585501858736</v>
      </c>
      <c r="U12" s="63">
        <v>6006124</v>
      </c>
      <c r="V12" s="64">
        <f t="shared" si="2"/>
        <v>-0.5311422141800602</v>
      </c>
      <c r="W12" s="72">
        <v>10644607</v>
      </c>
      <c r="X12" s="72">
        <v>8142</v>
      </c>
      <c r="Y12" s="62">
        <f t="shared" si="3"/>
        <v>1307.370056497175</v>
      </c>
    </row>
    <row r="13" spans="1:25" s="65" customFormat="1" ht="30" customHeight="1">
      <c r="A13" s="54">
        <v>10</v>
      </c>
      <c r="B13" s="55"/>
      <c r="C13" s="56" t="s">
        <v>39</v>
      </c>
      <c r="D13" s="57">
        <v>41361</v>
      </c>
      <c r="E13" s="58" t="s">
        <v>34</v>
      </c>
      <c r="F13" s="59">
        <v>35</v>
      </c>
      <c r="G13" s="59" t="s">
        <v>28</v>
      </c>
      <c r="H13" s="59">
        <v>4</v>
      </c>
      <c r="I13" s="71">
        <v>199560</v>
      </c>
      <c r="J13" s="71">
        <v>146</v>
      </c>
      <c r="K13" s="71">
        <v>440800</v>
      </c>
      <c r="L13" s="71">
        <v>338</v>
      </c>
      <c r="M13" s="71">
        <v>861111</v>
      </c>
      <c r="N13" s="71">
        <v>638</v>
      </c>
      <c r="O13" s="71">
        <v>490870</v>
      </c>
      <c r="P13" s="71">
        <v>354</v>
      </c>
      <c r="Q13" s="61">
        <f>+I13+K13+M13+O13</f>
        <v>1992341</v>
      </c>
      <c r="R13" s="61">
        <f>+J13+L13+N13+P13</f>
        <v>1476</v>
      </c>
      <c r="S13" s="62" t="e">
        <f t="shared" si="0"/>
        <v>#VALUE!</v>
      </c>
      <c r="T13" s="62">
        <f t="shared" si="1"/>
        <v>1349.8245257452575</v>
      </c>
      <c r="U13" s="63">
        <v>4086560</v>
      </c>
      <c r="V13" s="64">
        <f t="shared" si="2"/>
        <v>-0.5124650072432559</v>
      </c>
      <c r="W13" s="72">
        <v>50045617</v>
      </c>
      <c r="X13" s="72">
        <v>38469</v>
      </c>
      <c r="Y13" s="62">
        <f t="shared" si="3"/>
        <v>1300.9336608697913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97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70590379</v>
      </c>
      <c r="R15" s="27">
        <f>SUM(R4:R14)</f>
        <v>50974</v>
      </c>
      <c r="S15" s="28">
        <f>R15/G15</f>
        <v>525.5051546391752</v>
      </c>
      <c r="T15" s="48">
        <f>Q15/R15</f>
        <v>1384.8310707419469</v>
      </c>
      <c r="U15" s="53">
        <v>122672820</v>
      </c>
      <c r="V15" s="38">
        <f>IF(U15&lt;&gt;0,-(U15-Q15)/U15,"")</f>
        <v>-0.4245638194344925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2013-04-25T11:42:19Z</dcterms:modified>
  <cp:category/>
  <cp:version/>
  <cp:contentType/>
  <cp:contentStatus/>
</cp:coreProperties>
</file>