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7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<sst xmlns="http://schemas.openxmlformats.org/spreadsheetml/2006/main" count="64" uniqueCount="42">
  <si>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</si>
  <si>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</si>
  <si>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</si>
  <si>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</si>
  <si>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</si>
  <si>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</si>
  <si>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</si>
  <si>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</si>
  <si>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</si>
  <si>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</si>
  <si>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</si>
  <si>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</si>
  <si>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</si>
  <si>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</si>
  <si>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</si>
  <si>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</si>
  <si>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</si>
  <si>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</si>
  <si>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</si>
  <si>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</si>
  <si>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</si>
  <si>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Iron Man 3</t>
  </si>
  <si>
    <t>Forum Hungary</t>
  </si>
  <si>
    <t>25+12+42+1+1</t>
  </si>
  <si>
    <t>n/a</t>
  </si>
  <si>
    <t>Oblivion</t>
  </si>
  <si>
    <t>UIP</t>
  </si>
  <si>
    <t>Vertigo</t>
  </si>
  <si>
    <t xml:space="preserve">Passion </t>
  </si>
  <si>
    <t>ADS Service</t>
  </si>
  <si>
    <t>Jack the Giant Slayer</t>
  </si>
  <si>
    <t>InterCom</t>
  </si>
  <si>
    <t>8+36+1</t>
  </si>
  <si>
    <t>Olympus has Fallen</t>
  </si>
  <si>
    <t>Pro Video</t>
  </si>
  <si>
    <t>G.I. Joe - Retaliation</t>
  </si>
  <si>
    <t>25+36+1</t>
  </si>
  <si>
    <t>Scary Movie 5</t>
  </si>
  <si>
    <t>Safe Haven</t>
  </si>
  <si>
    <t>Big Bang Media</t>
  </si>
  <si>
    <t>Croods</t>
  </si>
  <si>
    <t>4+26+41+2+1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</si>
</sst>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5" fillId="25" borderId="26" xfId="56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02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733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APRIL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1.140625" style="0" customWidth="1"/>
    <col min="4" max="4" width="12.8515625" style="0" customWidth="1"/>
    <col min="5" max="5" width="17.140625" style="0" customWidth="1"/>
    <col min="6" max="6" width="14.57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74" t="s">
        <v>3</v>
      </c>
      <c r="G2" s="74" t="s">
        <v>4</v>
      </c>
      <c r="H2" s="74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8"/>
    </row>
    <row r="3" spans="1:25" ht="30" customHeight="1">
      <c r="A3" s="13"/>
      <c r="B3" s="14"/>
      <c r="C3" s="83"/>
      <c r="D3" s="85"/>
      <c r="E3" s="86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4" customFormat="1" ht="30" customHeight="1">
      <c r="A4" s="54">
        <v>1</v>
      </c>
      <c r="B4" s="55"/>
      <c r="C4" s="56" t="s">
        <v>21</v>
      </c>
      <c r="D4" s="57">
        <v>41389</v>
      </c>
      <c r="E4" s="56" t="s">
        <v>22</v>
      </c>
      <c r="F4" s="58" t="s">
        <v>23</v>
      </c>
      <c r="G4" s="58" t="s">
        <v>24</v>
      </c>
      <c r="H4" s="58">
        <v>1</v>
      </c>
      <c r="I4" s="59">
        <v>24718382</v>
      </c>
      <c r="J4" s="59">
        <v>17318</v>
      </c>
      <c r="K4" s="59">
        <v>29005020</v>
      </c>
      <c r="L4" s="59">
        <v>20517</v>
      </c>
      <c r="M4" s="59">
        <v>45104361</v>
      </c>
      <c r="N4" s="59">
        <v>31290</v>
      </c>
      <c r="O4" s="59">
        <v>34030246</v>
      </c>
      <c r="P4" s="59">
        <v>23118</v>
      </c>
      <c r="Q4" s="60">
        <f aca="true" t="shared" si="0" ref="Q4:R11">+I4+K4+M4+O4</f>
        <v>132858009</v>
      </c>
      <c r="R4" s="60">
        <f t="shared" si="0"/>
        <v>92243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1440.304510911397</v>
      </c>
      <c r="U4" s="62">
        <v>0</v>
      </c>
      <c r="V4" s="63">
        <f aca="true" t="shared" si="3" ref="V4:V13">IF(U4&lt;&gt;0,-(U4-Q4)/U4,"")</f>
      </c>
      <c r="W4" s="46">
        <v>132858009</v>
      </c>
      <c r="X4" s="46">
        <v>92243</v>
      </c>
      <c r="Y4" s="61">
        <f aca="true" t="shared" si="4" ref="Y4:Y13">W4/X4</f>
        <v>1440.304510911397</v>
      </c>
    </row>
    <row r="5" spans="1:25" s="64" customFormat="1" ht="30" customHeight="1">
      <c r="A5" s="54">
        <v>2</v>
      </c>
      <c r="B5" s="55"/>
      <c r="C5" s="65" t="s">
        <v>25</v>
      </c>
      <c r="D5" s="57">
        <v>41375</v>
      </c>
      <c r="E5" s="56" t="s">
        <v>26</v>
      </c>
      <c r="F5" s="58">
        <v>44</v>
      </c>
      <c r="G5" s="58">
        <v>47</v>
      </c>
      <c r="H5" s="58">
        <v>3</v>
      </c>
      <c r="I5" s="59">
        <v>1642094</v>
      </c>
      <c r="J5" s="59">
        <v>1179</v>
      </c>
      <c r="K5" s="59">
        <v>3221387</v>
      </c>
      <c r="L5" s="59">
        <v>2319</v>
      </c>
      <c r="M5" s="59">
        <v>5535031</v>
      </c>
      <c r="N5" s="59">
        <v>3976</v>
      </c>
      <c r="O5" s="59">
        <v>3390998</v>
      </c>
      <c r="P5" s="59">
        <v>2421</v>
      </c>
      <c r="Q5" s="60">
        <f t="shared" si="0"/>
        <v>13789510</v>
      </c>
      <c r="R5" s="60">
        <f t="shared" si="0"/>
        <v>9895</v>
      </c>
      <c r="S5" s="61">
        <f t="shared" si="1"/>
        <v>210.53191489361703</v>
      </c>
      <c r="T5" s="61">
        <f t="shared" si="2"/>
        <v>1393.5836280949975</v>
      </c>
      <c r="U5" s="62">
        <v>28669449</v>
      </c>
      <c r="V5" s="63">
        <f t="shared" si="3"/>
        <v>-0.5190172646847869</v>
      </c>
      <c r="W5" s="46">
        <v>121057405</v>
      </c>
      <c r="X5" s="46">
        <v>88969</v>
      </c>
      <c r="Y5" s="61">
        <f t="shared" si="4"/>
        <v>1360.669502860547</v>
      </c>
    </row>
    <row r="6" spans="1:25" s="64" customFormat="1" ht="29.25" customHeight="1">
      <c r="A6" s="54">
        <v>3</v>
      </c>
      <c r="B6" s="55"/>
      <c r="C6" s="65" t="s">
        <v>38</v>
      </c>
      <c r="D6" s="57">
        <v>41389</v>
      </c>
      <c r="E6" s="56" t="s">
        <v>39</v>
      </c>
      <c r="F6" s="58">
        <v>23</v>
      </c>
      <c r="G6" s="58" t="s">
        <v>24</v>
      </c>
      <c r="H6" s="58">
        <v>1</v>
      </c>
      <c r="I6" s="47">
        <v>624505</v>
      </c>
      <c r="J6" s="47">
        <v>470</v>
      </c>
      <c r="K6" s="59">
        <v>966095</v>
      </c>
      <c r="L6" s="59">
        <v>721</v>
      </c>
      <c r="M6" s="59">
        <v>1898890</v>
      </c>
      <c r="N6" s="59">
        <v>1413</v>
      </c>
      <c r="O6" s="59">
        <v>1040830</v>
      </c>
      <c r="P6" s="59">
        <v>760</v>
      </c>
      <c r="Q6" s="60">
        <f t="shared" si="0"/>
        <v>4530320</v>
      </c>
      <c r="R6" s="60">
        <f t="shared" si="0"/>
        <v>3364</v>
      </c>
      <c r="S6" s="61" t="e">
        <f t="shared" si="1"/>
        <v>#VALUE!</v>
      </c>
      <c r="T6" s="61">
        <f t="shared" si="2"/>
        <v>1346.7063020214032</v>
      </c>
      <c r="U6" s="62">
        <v>0</v>
      </c>
      <c r="V6" s="63">
        <f t="shared" si="3"/>
      </c>
      <c r="W6" s="46">
        <v>4764050</v>
      </c>
      <c r="X6" s="46">
        <v>3511</v>
      </c>
      <c r="Y6" s="61">
        <f t="shared" si="4"/>
        <v>1356.892623184278</v>
      </c>
    </row>
    <row r="7" spans="1:25" s="64" customFormat="1" ht="30" customHeight="1">
      <c r="A7" s="54">
        <v>4</v>
      </c>
      <c r="B7" s="55">
        <v>2</v>
      </c>
      <c r="C7" s="65" t="s">
        <v>40</v>
      </c>
      <c r="D7" s="57">
        <v>41354</v>
      </c>
      <c r="E7" s="56" t="s">
        <v>31</v>
      </c>
      <c r="F7" s="58" t="s">
        <v>41</v>
      </c>
      <c r="G7" s="58" t="s">
        <v>24</v>
      </c>
      <c r="H7" s="58">
        <v>6</v>
      </c>
      <c r="I7" s="67">
        <v>275300</v>
      </c>
      <c r="J7" s="67">
        <v>268</v>
      </c>
      <c r="K7" s="67">
        <v>438960</v>
      </c>
      <c r="L7" s="67">
        <v>426</v>
      </c>
      <c r="M7" s="67">
        <v>1741830</v>
      </c>
      <c r="N7" s="67">
        <v>1292</v>
      </c>
      <c r="O7" s="67">
        <v>1683420</v>
      </c>
      <c r="P7" s="67">
        <v>1240</v>
      </c>
      <c r="Q7" s="60">
        <f t="shared" si="0"/>
        <v>4139510</v>
      </c>
      <c r="R7" s="60">
        <f t="shared" si="0"/>
        <v>3226</v>
      </c>
      <c r="S7" s="61" t="e">
        <f t="shared" si="1"/>
        <v>#VALUE!</v>
      </c>
      <c r="T7" s="61">
        <f t="shared" si="2"/>
        <v>1283.171109733416</v>
      </c>
      <c r="U7" s="62">
        <v>6264150</v>
      </c>
      <c r="V7" s="63">
        <f t="shared" si="3"/>
        <v>-0.33917450891182366</v>
      </c>
      <c r="W7" s="68">
        <v>194750321</v>
      </c>
      <c r="X7" s="68">
        <v>141652</v>
      </c>
      <c r="Y7" s="61">
        <f t="shared" si="4"/>
        <v>1374.8504856973427</v>
      </c>
    </row>
    <row r="8" spans="1:25" s="64" customFormat="1" ht="30" customHeight="1">
      <c r="A8" s="54">
        <v>5</v>
      </c>
      <c r="B8" s="55"/>
      <c r="C8" s="69" t="s">
        <v>37</v>
      </c>
      <c r="D8" s="57">
        <v>41382</v>
      </c>
      <c r="E8" s="70" t="s">
        <v>22</v>
      </c>
      <c r="F8" s="71">
        <v>22</v>
      </c>
      <c r="G8" s="71" t="s">
        <v>24</v>
      </c>
      <c r="H8" s="71">
        <v>2</v>
      </c>
      <c r="I8" s="59">
        <v>256870</v>
      </c>
      <c r="J8" s="59">
        <v>201</v>
      </c>
      <c r="K8" s="59">
        <v>722280</v>
      </c>
      <c r="L8" s="59">
        <v>565</v>
      </c>
      <c r="M8" s="59">
        <v>1281380</v>
      </c>
      <c r="N8" s="59">
        <v>991</v>
      </c>
      <c r="O8" s="59">
        <v>538990</v>
      </c>
      <c r="P8" s="59">
        <v>405</v>
      </c>
      <c r="Q8" s="60">
        <f t="shared" si="0"/>
        <v>2799520</v>
      </c>
      <c r="R8" s="60">
        <f t="shared" si="0"/>
        <v>2162</v>
      </c>
      <c r="S8" s="61" t="e">
        <f t="shared" si="1"/>
        <v>#VALUE!</v>
      </c>
      <c r="T8" s="61">
        <f t="shared" si="2"/>
        <v>1294.8751156336725</v>
      </c>
      <c r="U8" s="62">
        <v>6510709</v>
      </c>
      <c r="V8" s="63">
        <f t="shared" si="3"/>
        <v>-0.5700130354466771</v>
      </c>
      <c r="W8" s="46">
        <v>10371615</v>
      </c>
      <c r="X8" s="46">
        <v>8103</v>
      </c>
      <c r="Y8" s="61">
        <f t="shared" si="4"/>
        <v>1279.972232506479</v>
      </c>
    </row>
    <row r="9" spans="1:25" s="64" customFormat="1" ht="30" customHeight="1">
      <c r="A9" s="54">
        <v>6</v>
      </c>
      <c r="B9" s="55"/>
      <c r="C9" s="65" t="s">
        <v>35</v>
      </c>
      <c r="D9" s="57">
        <v>41368</v>
      </c>
      <c r="E9" s="56" t="s">
        <v>26</v>
      </c>
      <c r="F9" s="58" t="s">
        <v>36</v>
      </c>
      <c r="G9" s="58">
        <v>50</v>
      </c>
      <c r="H9" s="58">
        <v>4</v>
      </c>
      <c r="I9" s="59">
        <v>249410</v>
      </c>
      <c r="J9" s="59">
        <v>170</v>
      </c>
      <c r="K9" s="59">
        <v>525330</v>
      </c>
      <c r="L9" s="59">
        <v>370</v>
      </c>
      <c r="M9" s="59">
        <v>1155460</v>
      </c>
      <c r="N9" s="59">
        <v>845</v>
      </c>
      <c r="O9" s="59">
        <v>694680</v>
      </c>
      <c r="P9" s="59">
        <v>474</v>
      </c>
      <c r="Q9" s="60">
        <f t="shared" si="0"/>
        <v>2624880</v>
      </c>
      <c r="R9" s="60">
        <f t="shared" si="0"/>
        <v>1859</v>
      </c>
      <c r="S9" s="61">
        <f t="shared" si="1"/>
        <v>37.18</v>
      </c>
      <c r="T9" s="61">
        <f t="shared" si="2"/>
        <v>1411.9849381387844</v>
      </c>
      <c r="U9" s="62">
        <v>7962594</v>
      </c>
      <c r="V9" s="63">
        <f t="shared" si="3"/>
        <v>-0.6703486326189682</v>
      </c>
      <c r="W9" s="46">
        <v>97075048</v>
      </c>
      <c r="X9" s="46">
        <v>65371</v>
      </c>
      <c r="Y9" s="61">
        <f t="shared" si="4"/>
        <v>1484.9864312921632</v>
      </c>
    </row>
    <row r="10" spans="1:25" s="64" customFormat="1" ht="30" customHeight="1">
      <c r="A10" s="54">
        <v>7</v>
      </c>
      <c r="B10" s="55"/>
      <c r="C10" s="69" t="s">
        <v>33</v>
      </c>
      <c r="D10" s="57">
        <v>41368</v>
      </c>
      <c r="E10" s="70" t="s">
        <v>34</v>
      </c>
      <c r="F10" s="71">
        <v>30</v>
      </c>
      <c r="G10" s="71" t="s">
        <v>24</v>
      </c>
      <c r="H10" s="71">
        <v>4</v>
      </c>
      <c r="I10" s="66">
        <v>222040</v>
      </c>
      <c r="J10" s="66">
        <v>157</v>
      </c>
      <c r="K10" s="66">
        <v>415280</v>
      </c>
      <c r="L10" s="66">
        <v>294</v>
      </c>
      <c r="M10" s="66">
        <v>969890</v>
      </c>
      <c r="N10" s="66">
        <v>680</v>
      </c>
      <c r="O10" s="66">
        <v>529510</v>
      </c>
      <c r="P10" s="66">
        <v>374</v>
      </c>
      <c r="Q10" s="60">
        <f t="shared" si="0"/>
        <v>2136720</v>
      </c>
      <c r="R10" s="60">
        <f t="shared" si="0"/>
        <v>1505</v>
      </c>
      <c r="S10" s="61" t="e">
        <f t="shared" si="1"/>
        <v>#VALUE!</v>
      </c>
      <c r="T10" s="61">
        <f t="shared" si="2"/>
        <v>1419.747508305648</v>
      </c>
      <c r="U10" s="62">
        <v>4621147</v>
      </c>
      <c r="V10" s="63">
        <f t="shared" si="3"/>
        <v>-0.5376212875288321</v>
      </c>
      <c r="W10" s="72">
        <v>48257275</v>
      </c>
      <c r="X10" s="72">
        <v>34963</v>
      </c>
      <c r="Y10" s="61">
        <f t="shared" si="4"/>
        <v>1380.2383948745817</v>
      </c>
    </row>
    <row r="11" spans="1:25" s="64" customFormat="1" ht="30" customHeight="1">
      <c r="A11" s="54">
        <v>8</v>
      </c>
      <c r="B11" s="55"/>
      <c r="C11" s="65" t="s">
        <v>30</v>
      </c>
      <c r="D11" s="57">
        <v>41361</v>
      </c>
      <c r="E11" s="56" t="s">
        <v>31</v>
      </c>
      <c r="F11" s="58" t="s">
        <v>32</v>
      </c>
      <c r="G11" s="58" t="s">
        <v>24</v>
      </c>
      <c r="H11" s="58">
        <v>5</v>
      </c>
      <c r="I11" s="67">
        <v>138310</v>
      </c>
      <c r="J11" s="67">
        <v>96</v>
      </c>
      <c r="K11" s="67">
        <v>351240</v>
      </c>
      <c r="L11" s="67">
        <v>269</v>
      </c>
      <c r="M11" s="67">
        <v>809890</v>
      </c>
      <c r="N11" s="67">
        <v>561</v>
      </c>
      <c r="O11" s="67">
        <v>672680</v>
      </c>
      <c r="P11" s="67">
        <v>465</v>
      </c>
      <c r="Q11" s="60">
        <f t="shared" si="0"/>
        <v>1972120</v>
      </c>
      <c r="R11" s="60">
        <f t="shared" si="0"/>
        <v>1391</v>
      </c>
      <c r="S11" s="61" t="e">
        <f t="shared" si="1"/>
        <v>#VALUE!</v>
      </c>
      <c r="T11" s="61">
        <f t="shared" si="2"/>
        <v>1417.7713874910137</v>
      </c>
      <c r="U11" s="62">
        <v>4958744</v>
      </c>
      <c r="V11" s="63">
        <f t="shared" si="3"/>
        <v>-0.6022944519821954</v>
      </c>
      <c r="W11" s="68">
        <v>104399590</v>
      </c>
      <c r="X11" s="68">
        <v>70257</v>
      </c>
      <c r="Y11" s="61">
        <f t="shared" si="4"/>
        <v>1485.967092247036</v>
      </c>
    </row>
    <row r="12" spans="1:25" s="64" customFormat="1" ht="30" customHeight="1">
      <c r="A12" s="54">
        <v>9</v>
      </c>
      <c r="B12" s="55"/>
      <c r="C12" s="65" t="s">
        <v>28</v>
      </c>
      <c r="D12" s="57">
        <v>41389</v>
      </c>
      <c r="E12" s="56" t="s">
        <v>29</v>
      </c>
      <c r="F12" s="58">
        <v>10</v>
      </c>
      <c r="G12" s="58" t="s">
        <v>24</v>
      </c>
      <c r="H12" s="58">
        <v>1</v>
      </c>
      <c r="I12" s="66"/>
      <c r="J12" s="66"/>
      <c r="K12" s="66"/>
      <c r="L12" s="66"/>
      <c r="M12" s="66"/>
      <c r="N12" s="66"/>
      <c r="O12" s="66"/>
      <c r="P12" s="66"/>
      <c r="Q12" s="60">
        <v>1938035</v>
      </c>
      <c r="R12" s="60">
        <v>1334</v>
      </c>
      <c r="S12" s="61" t="e">
        <f t="shared" si="1"/>
        <v>#VALUE!</v>
      </c>
      <c r="T12" s="61">
        <f t="shared" si="2"/>
        <v>1452.7998500749625</v>
      </c>
      <c r="U12" s="62">
        <v>0</v>
      </c>
      <c r="V12" s="63">
        <f t="shared" si="3"/>
      </c>
      <c r="W12" s="60">
        <v>1938035</v>
      </c>
      <c r="X12" s="60">
        <v>1334</v>
      </c>
      <c r="Y12" s="61">
        <f t="shared" si="4"/>
        <v>1452.7998500749625</v>
      </c>
    </row>
    <row r="13" spans="1:25" s="64" customFormat="1" ht="30" customHeight="1">
      <c r="A13" s="54">
        <v>10</v>
      </c>
      <c r="B13" s="55"/>
      <c r="C13" s="56">
        <v>360</v>
      </c>
      <c r="D13" s="57">
        <v>41382</v>
      </c>
      <c r="E13" s="56" t="s">
        <v>27</v>
      </c>
      <c r="F13" s="58">
        <v>15</v>
      </c>
      <c r="G13" s="58" t="s">
        <v>24</v>
      </c>
      <c r="H13" s="58">
        <v>2</v>
      </c>
      <c r="I13" s="66">
        <v>229850</v>
      </c>
      <c r="J13" s="66">
        <v>164</v>
      </c>
      <c r="K13" s="59">
        <v>444197</v>
      </c>
      <c r="L13" s="59">
        <v>296</v>
      </c>
      <c r="M13" s="59">
        <v>678090</v>
      </c>
      <c r="N13" s="59">
        <v>474</v>
      </c>
      <c r="O13" s="59">
        <v>470474</v>
      </c>
      <c r="P13" s="59">
        <v>320</v>
      </c>
      <c r="Q13" s="60">
        <f>+I13+K13+M13+O13</f>
        <v>1822611</v>
      </c>
      <c r="R13" s="60">
        <f>+J13+L13+N13+P13</f>
        <v>1254</v>
      </c>
      <c r="S13" s="61" t="e">
        <f t="shared" si="1"/>
        <v>#VALUE!</v>
      </c>
      <c r="T13" s="61">
        <f t="shared" si="2"/>
        <v>1453.4377990430621</v>
      </c>
      <c r="U13" s="62">
        <v>3303153</v>
      </c>
      <c r="V13" s="63">
        <f t="shared" si="3"/>
        <v>-0.44822083627370574</v>
      </c>
      <c r="W13" s="62">
        <v>6332224</v>
      </c>
      <c r="X13" s="62">
        <v>4593</v>
      </c>
      <c r="Y13" s="61">
        <f t="shared" si="4"/>
        <v>1378.6684084476376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97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168611235</v>
      </c>
      <c r="R15" s="27">
        <f>SUM(R4:R14)</f>
        <v>118233</v>
      </c>
      <c r="S15" s="28">
        <f>R15/G15</f>
        <v>1218.8969072164948</v>
      </c>
      <c r="T15" s="48">
        <f>Q15/R15</f>
        <v>1426.0928420999214</v>
      </c>
      <c r="U15" s="53">
        <v>70627448</v>
      </c>
      <c r="V15" s="38">
        <f>IF(U15&lt;&gt;0,-(U15-Q15)/U15,"")</f>
        <v>1.387332967205611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6" t="s">
        <v>19</v>
      </c>
      <c r="V16" s="76"/>
      <c r="W16" s="76"/>
      <c r="X16" s="76"/>
      <c r="Y16" s="7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7"/>
      <c r="V17" s="77"/>
      <c r="W17" s="77"/>
      <c r="X17" s="77"/>
      <c r="Y17" s="7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7"/>
      <c r="V18" s="77"/>
      <c r="W18" s="77"/>
      <c r="X18" s="77"/>
      <c r="Y18" s="77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2013-04-30T07:54:07Z</dcterms:modified>
  <cp:category/>
  <cp:version/>
  <cp:contentType/>
  <cp:contentStatus/>
</cp:coreProperties>
</file>