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6" sheetId="1" r:id="rId1"/>
  </sheets>
  <definedNames/>
  <calcPr calcMode="manual" fullCalcOnLoad="1"/>
</workbook>
</file>

<file path=xl/sharedStrings.xml><?xml version="1.0" encoding="utf-8"?>
<sst xmlns="http://schemas.openxmlformats.org/spreadsheetml/2006/main" count="68" uniqueCount="43">
  <si>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</si>
  <si>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</si>
  <si>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</si>
  <si>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</si>
  <si>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</si>
  <si>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</si>
  <si>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</si>
  <si>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</si>
  <si>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</si>
  <si>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</si>
  <si>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</si>
  <si>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</si>
  <si>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</si>
  <si>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</si>
  <si>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</si>
  <si>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</si>
  <si>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</si>
  <si>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</si>
  <si>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</si>
  <si>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</si>
  <si>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Monsters University</t>
  </si>
  <si>
    <t>Forum Hungary</t>
  </si>
  <si>
    <t>30+40</t>
  </si>
  <si>
    <t>n/a</t>
  </si>
  <si>
    <t>World War Z</t>
  </si>
  <si>
    <t>UIP</t>
  </si>
  <si>
    <t>25+36+3</t>
  </si>
  <si>
    <t>Man of Steel</t>
  </si>
  <si>
    <t>InterCom</t>
  </si>
  <si>
    <t>32+43+1+1</t>
  </si>
  <si>
    <t>Now You See Me</t>
  </si>
  <si>
    <t>Pro Video</t>
  </si>
  <si>
    <t>The Internship</t>
  </si>
  <si>
    <t>38+1</t>
  </si>
  <si>
    <t>The Hangover Part III</t>
  </si>
  <si>
    <t>45+2</t>
  </si>
  <si>
    <t>After Earth</t>
  </si>
  <si>
    <t>44+1</t>
  </si>
  <si>
    <t>The Great Gatsby</t>
  </si>
  <si>
    <t>13+35+2</t>
  </si>
  <si>
    <t>Epic</t>
  </si>
  <si>
    <t>28+38+1</t>
  </si>
  <si>
    <t>Fast &amp; Furious 6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</si>
</sst>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34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198" fontId="14" fillId="25" borderId="26" xfId="43" applyNumberFormat="1" applyFont="1" applyFill="1" applyBorder="1" applyAlignment="1">
      <alignment/>
    </xf>
    <xf numFmtId="198" fontId="15" fillId="25" borderId="26" xfId="43" applyNumberFormat="1" applyFont="1" applyFill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0" fontId="35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3640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352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26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27-30 JUNE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G1" sqref="G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4.28125" style="0" customWidth="1"/>
    <col min="4" max="4" width="13.7109375" style="0" customWidth="1"/>
    <col min="5" max="5" width="17.140625" style="0" customWidth="1"/>
    <col min="6" max="6" width="11.14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4" t="s">
        <v>0</v>
      </c>
      <c r="D2" s="76" t="s">
        <v>1</v>
      </c>
      <c r="E2" s="76" t="s">
        <v>2</v>
      </c>
      <c r="F2" s="80" t="s">
        <v>3</v>
      </c>
      <c r="G2" s="80" t="s">
        <v>4</v>
      </c>
      <c r="H2" s="80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4"/>
    </row>
    <row r="3" spans="1:25" ht="30" customHeight="1">
      <c r="A3" s="13"/>
      <c r="B3" s="14"/>
      <c r="C3" s="75"/>
      <c r="D3" s="77"/>
      <c r="E3" s="78"/>
      <c r="F3" s="81"/>
      <c r="G3" s="81"/>
      <c r="H3" s="8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20</v>
      </c>
      <c r="D4" s="56">
        <v>41452</v>
      </c>
      <c r="E4" s="57" t="s">
        <v>21</v>
      </c>
      <c r="F4" s="58" t="s">
        <v>22</v>
      </c>
      <c r="G4" s="58" t="s">
        <v>23</v>
      </c>
      <c r="H4" s="58">
        <v>1</v>
      </c>
      <c r="I4" s="59">
        <v>16448290</v>
      </c>
      <c r="J4" s="59">
        <v>12299</v>
      </c>
      <c r="K4" s="59">
        <v>14093851</v>
      </c>
      <c r="L4" s="59">
        <v>10530</v>
      </c>
      <c r="M4" s="59">
        <v>22507963</v>
      </c>
      <c r="N4" s="59">
        <v>16647</v>
      </c>
      <c r="O4" s="59">
        <v>21654981</v>
      </c>
      <c r="P4" s="59">
        <v>16001</v>
      </c>
      <c r="Q4" s="60">
        <f>+I4+K4+M4+O4</f>
        <v>74705085</v>
      </c>
      <c r="R4" s="60">
        <f>+J4+L4+N4+P4</f>
        <v>55477</v>
      </c>
      <c r="S4" s="61" t="e">
        <f>IF(Q4&lt;&gt;0,R4/G4,"")</f>
        <v>#VALUE!</v>
      </c>
      <c r="T4" s="61">
        <f>IF(Q4&lt;&gt;0,Q4/R4,"")</f>
        <v>1346.5956162013088</v>
      </c>
      <c r="U4" s="62">
        <v>0</v>
      </c>
      <c r="V4" s="63">
        <f>IF(U4&lt;&gt;0,-(U4-Q4)/U4,"")</f>
      </c>
      <c r="W4" s="48">
        <v>74705085</v>
      </c>
      <c r="X4" s="48">
        <v>55477</v>
      </c>
      <c r="Y4" s="61">
        <f>W4/X4</f>
        <v>1346.5956162013088</v>
      </c>
    </row>
    <row r="5" spans="1:25" ht="30" customHeight="1">
      <c r="A5" s="40">
        <v>2</v>
      </c>
      <c r="B5" s="41"/>
      <c r="C5" s="55" t="s">
        <v>24</v>
      </c>
      <c r="D5" s="56">
        <v>41452</v>
      </c>
      <c r="E5" s="57" t="s">
        <v>25</v>
      </c>
      <c r="F5" s="58" t="s">
        <v>26</v>
      </c>
      <c r="G5" s="58">
        <v>64</v>
      </c>
      <c r="H5" s="58">
        <v>1</v>
      </c>
      <c r="I5" s="59">
        <v>11000864</v>
      </c>
      <c r="J5" s="59">
        <v>7528</v>
      </c>
      <c r="K5" s="59">
        <v>11929429</v>
      </c>
      <c r="L5" s="59">
        <v>8085</v>
      </c>
      <c r="M5" s="59">
        <v>17084905</v>
      </c>
      <c r="N5" s="59">
        <v>11536</v>
      </c>
      <c r="O5" s="59">
        <v>14761151</v>
      </c>
      <c r="P5" s="59">
        <v>9989</v>
      </c>
      <c r="Q5" s="60">
        <f>+I5+K5+M5+O5</f>
        <v>54776349</v>
      </c>
      <c r="R5" s="60">
        <f>+J5+L5+N5+P5</f>
        <v>37138</v>
      </c>
      <c r="S5" s="61">
        <f>IF(Q5&lt;&gt;0,R5/G5,"")</f>
        <v>580.28125</v>
      </c>
      <c r="T5" s="61">
        <f>IF(Q5&lt;&gt;0,Q5/R5,"")</f>
        <v>1474.940734557596</v>
      </c>
      <c r="U5" s="62">
        <v>0</v>
      </c>
      <c r="V5" s="63">
        <f>IF(U5&lt;&gt;0,-(U5-Q5)/U5,"")</f>
      </c>
      <c r="W5" s="48">
        <v>59088630</v>
      </c>
      <c r="X5" s="48">
        <v>39980</v>
      </c>
      <c r="Y5" s="61">
        <f>W5/X5</f>
        <v>1477.9547273636817</v>
      </c>
    </row>
    <row r="6" spans="1:25" ht="30" customHeight="1">
      <c r="A6" s="40">
        <v>3</v>
      </c>
      <c r="B6" s="41"/>
      <c r="C6" s="55" t="s">
        <v>27</v>
      </c>
      <c r="D6" s="56">
        <v>41445</v>
      </c>
      <c r="E6" s="57" t="s">
        <v>28</v>
      </c>
      <c r="F6" s="58" t="s">
        <v>29</v>
      </c>
      <c r="G6" s="58" t="s">
        <v>23</v>
      </c>
      <c r="H6" s="58">
        <v>2</v>
      </c>
      <c r="I6" s="64">
        <v>4908665</v>
      </c>
      <c r="J6" s="64">
        <v>3434</v>
      </c>
      <c r="K6" s="64">
        <v>5403934</v>
      </c>
      <c r="L6" s="64">
        <v>3644</v>
      </c>
      <c r="M6" s="64">
        <v>7589564</v>
      </c>
      <c r="N6" s="64">
        <v>5071</v>
      </c>
      <c r="O6" s="64">
        <v>6438433</v>
      </c>
      <c r="P6" s="64">
        <v>4306</v>
      </c>
      <c r="Q6" s="60">
        <f aca="true" t="shared" si="0" ref="Q6:R13">+I6+K6+M6+O6</f>
        <v>24340596</v>
      </c>
      <c r="R6" s="60">
        <f t="shared" si="0"/>
        <v>16455</v>
      </c>
      <c r="S6" s="61" t="e">
        <f>IF(Q6&lt;&gt;0,R6/G6,"")</f>
        <v>#VALUE!</v>
      </c>
      <c r="T6" s="61">
        <f>IF(Q6&lt;&gt;0,Q6/R6,"")</f>
        <v>1479.221877848678</v>
      </c>
      <c r="U6" s="62">
        <v>56995608</v>
      </c>
      <c r="V6" s="63">
        <f>IF(U6&lt;&gt;0,-(U6-Q6)/U6,"")</f>
        <v>-0.5729390938333354</v>
      </c>
      <c r="W6" s="65">
        <v>105280254</v>
      </c>
      <c r="X6" s="65">
        <v>72652</v>
      </c>
      <c r="Y6" s="61">
        <f>W6/X6</f>
        <v>1449.1033144304356</v>
      </c>
    </row>
    <row r="7" spans="1:25" ht="30" customHeight="1">
      <c r="A7" s="40">
        <v>4</v>
      </c>
      <c r="B7" s="41"/>
      <c r="C7" s="55" t="s">
        <v>30</v>
      </c>
      <c r="D7" s="56">
        <v>41438</v>
      </c>
      <c r="E7" s="57" t="s">
        <v>31</v>
      </c>
      <c r="F7" s="58">
        <v>35</v>
      </c>
      <c r="G7" s="58" t="s">
        <v>23</v>
      </c>
      <c r="H7" s="58">
        <v>3</v>
      </c>
      <c r="I7" s="66">
        <v>3696745</v>
      </c>
      <c r="J7" s="66">
        <v>2814</v>
      </c>
      <c r="K7" s="66">
        <v>4938130</v>
      </c>
      <c r="L7" s="66">
        <v>3632</v>
      </c>
      <c r="M7" s="66">
        <v>6730524</v>
      </c>
      <c r="N7" s="66">
        <v>4844</v>
      </c>
      <c r="O7" s="66">
        <v>5746110</v>
      </c>
      <c r="P7" s="66">
        <v>4193</v>
      </c>
      <c r="Q7" s="60">
        <f t="shared" si="0"/>
        <v>21111509</v>
      </c>
      <c r="R7" s="60">
        <f t="shared" si="0"/>
        <v>15483</v>
      </c>
      <c r="S7" s="61" t="e">
        <f>IF(Q7&lt;&gt;0,R7/G7,"")</f>
        <v>#VALUE!</v>
      </c>
      <c r="T7" s="61">
        <f>IF(Q7&lt;&gt;0,Q7/R7,"")</f>
        <v>1363.5283213847445</v>
      </c>
      <c r="U7" s="62">
        <v>26282074</v>
      </c>
      <c r="V7" s="63">
        <f>IF(U7&lt;&gt;0,-(U7-Q7)/U7,"")</f>
        <v>-0.19673352262838922</v>
      </c>
      <c r="W7" s="67">
        <v>127624470</v>
      </c>
      <c r="X7" s="67">
        <v>96781</v>
      </c>
      <c r="Y7" s="61">
        <f>W7/X7</f>
        <v>1318.6934418945868</v>
      </c>
    </row>
    <row r="8" spans="1:25" ht="30" customHeight="1">
      <c r="A8" s="40">
        <v>5</v>
      </c>
      <c r="B8" s="41"/>
      <c r="C8" s="68" t="s">
        <v>32</v>
      </c>
      <c r="D8" s="56">
        <v>41438</v>
      </c>
      <c r="E8" s="69" t="s">
        <v>28</v>
      </c>
      <c r="F8" s="70" t="s">
        <v>33</v>
      </c>
      <c r="G8" s="70" t="s">
        <v>23</v>
      </c>
      <c r="H8" s="70">
        <v>3</v>
      </c>
      <c r="I8" s="64">
        <v>2672404</v>
      </c>
      <c r="J8" s="64">
        <v>2028</v>
      </c>
      <c r="K8" s="64">
        <v>3232130</v>
      </c>
      <c r="L8" s="64">
        <v>2447</v>
      </c>
      <c r="M8" s="64">
        <v>4411020</v>
      </c>
      <c r="N8" s="64">
        <v>3279</v>
      </c>
      <c r="O8" s="64">
        <v>3682370</v>
      </c>
      <c r="P8" s="64">
        <v>2728</v>
      </c>
      <c r="Q8" s="60">
        <f t="shared" si="0"/>
        <v>13997924</v>
      </c>
      <c r="R8" s="60">
        <f t="shared" si="0"/>
        <v>10482</v>
      </c>
      <c r="S8" s="61" t="e">
        <f aca="true" t="shared" si="1" ref="S8:S13">IF(Q8&lt;&gt;0,R8/G8,"")</f>
        <v>#VALUE!</v>
      </c>
      <c r="T8" s="61">
        <f aca="true" t="shared" si="2" ref="T8:T13">IF(Q8&lt;&gt;0,Q8/R8,"")</f>
        <v>1335.4249189086052</v>
      </c>
      <c r="U8" s="62">
        <v>17524418</v>
      </c>
      <c r="V8" s="63">
        <f aca="true" t="shared" si="3" ref="V8:V13">IF(U8&lt;&gt;0,-(U8-Q8)/U8,"")</f>
        <v>-0.20123315935513522</v>
      </c>
      <c r="W8" s="65">
        <v>73959263</v>
      </c>
      <c r="X8" s="65">
        <v>57221</v>
      </c>
      <c r="Y8" s="61">
        <f aca="true" t="shared" si="4" ref="Y8:Y13">W8/X8</f>
        <v>1292.5195819716537</v>
      </c>
    </row>
    <row r="9" spans="1:25" ht="30" customHeight="1">
      <c r="A9" s="40">
        <v>6</v>
      </c>
      <c r="B9" s="41"/>
      <c r="C9" s="55" t="s">
        <v>34</v>
      </c>
      <c r="D9" s="56">
        <v>41424</v>
      </c>
      <c r="E9" s="57" t="s">
        <v>28</v>
      </c>
      <c r="F9" s="58" t="s">
        <v>35</v>
      </c>
      <c r="G9" s="58" t="s">
        <v>23</v>
      </c>
      <c r="H9" s="58">
        <v>5</v>
      </c>
      <c r="I9" s="64">
        <v>1673300</v>
      </c>
      <c r="J9" s="64">
        <v>1269</v>
      </c>
      <c r="K9" s="64">
        <v>2086185</v>
      </c>
      <c r="L9" s="64">
        <v>1555</v>
      </c>
      <c r="M9" s="64">
        <v>2946774</v>
      </c>
      <c r="N9" s="64">
        <v>2121</v>
      </c>
      <c r="O9" s="64">
        <v>2505260</v>
      </c>
      <c r="P9" s="64">
        <v>1827</v>
      </c>
      <c r="Q9" s="60">
        <f t="shared" si="0"/>
        <v>9211519</v>
      </c>
      <c r="R9" s="60">
        <f t="shared" si="0"/>
        <v>6772</v>
      </c>
      <c r="S9" s="61" t="e">
        <f t="shared" si="1"/>
        <v>#VALUE!</v>
      </c>
      <c r="T9" s="61">
        <f t="shared" si="2"/>
        <v>1360.2361193148258</v>
      </c>
      <c r="U9" s="62">
        <v>13938672</v>
      </c>
      <c r="V9" s="63">
        <f t="shared" si="3"/>
        <v>-0.33913941012458004</v>
      </c>
      <c r="W9" s="65">
        <v>315727043</v>
      </c>
      <c r="X9" s="65">
        <v>247232</v>
      </c>
      <c r="Y9" s="61">
        <f t="shared" si="4"/>
        <v>1277.0476435089308</v>
      </c>
    </row>
    <row r="10" spans="1:25" ht="30" customHeight="1">
      <c r="A10" s="40">
        <v>7</v>
      </c>
      <c r="B10" s="41"/>
      <c r="C10" s="55" t="s">
        <v>36</v>
      </c>
      <c r="D10" s="56">
        <v>41431</v>
      </c>
      <c r="E10" s="57" t="s">
        <v>28</v>
      </c>
      <c r="F10" s="58" t="s">
        <v>37</v>
      </c>
      <c r="G10" s="58" t="s">
        <v>23</v>
      </c>
      <c r="H10" s="58">
        <v>4</v>
      </c>
      <c r="I10" s="64">
        <v>1365550</v>
      </c>
      <c r="J10" s="64">
        <v>1040</v>
      </c>
      <c r="K10" s="64">
        <v>1709180</v>
      </c>
      <c r="L10" s="64">
        <v>1276</v>
      </c>
      <c r="M10" s="64">
        <v>2988010</v>
      </c>
      <c r="N10" s="64">
        <v>2188</v>
      </c>
      <c r="O10" s="64">
        <v>2343270</v>
      </c>
      <c r="P10" s="64">
        <v>1729</v>
      </c>
      <c r="Q10" s="60">
        <f t="shared" si="0"/>
        <v>8406010</v>
      </c>
      <c r="R10" s="60">
        <f t="shared" si="0"/>
        <v>6233</v>
      </c>
      <c r="S10" s="61" t="e">
        <f t="shared" si="1"/>
        <v>#VALUE!</v>
      </c>
      <c r="T10" s="61">
        <f t="shared" si="2"/>
        <v>1348.6298732552543</v>
      </c>
      <c r="U10" s="62">
        <v>12566307</v>
      </c>
      <c r="V10" s="63">
        <f t="shared" si="3"/>
        <v>-0.3310675920936835</v>
      </c>
      <c r="W10" s="65">
        <v>117308476</v>
      </c>
      <c r="X10" s="65">
        <v>89933</v>
      </c>
      <c r="Y10" s="61">
        <f t="shared" si="4"/>
        <v>1304.398563374957</v>
      </c>
    </row>
    <row r="11" spans="1:25" ht="30" customHeight="1">
      <c r="A11" s="40">
        <v>8</v>
      </c>
      <c r="B11" s="41"/>
      <c r="C11" s="55" t="s">
        <v>38</v>
      </c>
      <c r="D11" s="56">
        <v>41410</v>
      </c>
      <c r="E11" s="57" t="s">
        <v>28</v>
      </c>
      <c r="F11" s="58" t="s">
        <v>39</v>
      </c>
      <c r="G11" s="58" t="s">
        <v>23</v>
      </c>
      <c r="H11" s="58">
        <v>7</v>
      </c>
      <c r="I11" s="64">
        <v>880150</v>
      </c>
      <c r="J11" s="64">
        <v>596</v>
      </c>
      <c r="K11" s="64">
        <v>1150085</v>
      </c>
      <c r="L11" s="64">
        <v>764</v>
      </c>
      <c r="M11" s="64">
        <v>1568620</v>
      </c>
      <c r="N11" s="64">
        <v>1040</v>
      </c>
      <c r="O11" s="64">
        <v>1168960</v>
      </c>
      <c r="P11" s="64">
        <v>767</v>
      </c>
      <c r="Q11" s="60">
        <f t="shared" si="0"/>
        <v>4767815</v>
      </c>
      <c r="R11" s="60">
        <f t="shared" si="0"/>
        <v>3167</v>
      </c>
      <c r="S11" s="61" t="e">
        <f t="shared" si="1"/>
        <v>#VALUE!</v>
      </c>
      <c r="T11" s="61">
        <f t="shared" si="2"/>
        <v>1505.4673192295547</v>
      </c>
      <c r="U11" s="62">
        <v>5686230</v>
      </c>
      <c r="V11" s="63">
        <f t="shared" si="3"/>
        <v>-0.1615156263464545</v>
      </c>
      <c r="W11" s="65">
        <v>192221535</v>
      </c>
      <c r="X11" s="65">
        <v>132508</v>
      </c>
      <c r="Y11" s="61">
        <f t="shared" si="4"/>
        <v>1450.6409801672353</v>
      </c>
    </row>
    <row r="12" spans="1:25" ht="30" customHeight="1">
      <c r="A12" s="40">
        <v>9</v>
      </c>
      <c r="B12" s="41"/>
      <c r="C12" s="55" t="s">
        <v>40</v>
      </c>
      <c r="D12" s="56">
        <v>41417</v>
      </c>
      <c r="E12" s="57" t="s">
        <v>28</v>
      </c>
      <c r="F12" s="58" t="s">
        <v>41</v>
      </c>
      <c r="G12" s="58" t="s">
        <v>23</v>
      </c>
      <c r="H12" s="58">
        <v>6</v>
      </c>
      <c r="I12" s="64">
        <v>873245</v>
      </c>
      <c r="J12" s="64">
        <v>712</v>
      </c>
      <c r="K12" s="64">
        <v>636555</v>
      </c>
      <c r="L12" s="64">
        <v>511</v>
      </c>
      <c r="M12" s="64">
        <v>1239740</v>
      </c>
      <c r="N12" s="64">
        <v>931</v>
      </c>
      <c r="O12" s="64">
        <v>1228580</v>
      </c>
      <c r="P12" s="64">
        <v>899</v>
      </c>
      <c r="Q12" s="60">
        <f t="shared" si="0"/>
        <v>3978120</v>
      </c>
      <c r="R12" s="60">
        <f t="shared" si="0"/>
        <v>3053</v>
      </c>
      <c r="S12" s="61" t="e">
        <f t="shared" si="1"/>
        <v>#VALUE!</v>
      </c>
      <c r="T12" s="61">
        <f t="shared" si="2"/>
        <v>1303.0199803471994</v>
      </c>
      <c r="U12" s="62">
        <v>9106283</v>
      </c>
      <c r="V12" s="63">
        <f t="shared" si="3"/>
        <v>-0.5631455776193206</v>
      </c>
      <c r="W12" s="65">
        <v>131027765</v>
      </c>
      <c r="X12" s="65">
        <v>100467</v>
      </c>
      <c r="Y12" s="61">
        <f t="shared" si="4"/>
        <v>1304.1870962604637</v>
      </c>
    </row>
    <row r="13" spans="1:25" ht="30" customHeight="1">
      <c r="A13" s="40">
        <v>10</v>
      </c>
      <c r="B13" s="41"/>
      <c r="C13" s="55" t="s">
        <v>42</v>
      </c>
      <c r="D13" s="56">
        <v>41417</v>
      </c>
      <c r="E13" s="57" t="s">
        <v>25</v>
      </c>
      <c r="F13" s="58">
        <v>36</v>
      </c>
      <c r="G13" s="58">
        <v>40</v>
      </c>
      <c r="H13" s="58">
        <v>6</v>
      </c>
      <c r="I13" s="59">
        <v>338620</v>
      </c>
      <c r="J13" s="59">
        <v>259</v>
      </c>
      <c r="K13" s="59">
        <v>651360</v>
      </c>
      <c r="L13" s="59">
        <v>496</v>
      </c>
      <c r="M13" s="59">
        <v>1023310</v>
      </c>
      <c r="N13" s="59">
        <v>746</v>
      </c>
      <c r="O13" s="59">
        <v>797060</v>
      </c>
      <c r="P13" s="59">
        <v>587</v>
      </c>
      <c r="Q13" s="60">
        <f t="shared" si="0"/>
        <v>2810350</v>
      </c>
      <c r="R13" s="60">
        <f t="shared" si="0"/>
        <v>2088</v>
      </c>
      <c r="S13" s="61">
        <f t="shared" si="1"/>
        <v>52.2</v>
      </c>
      <c r="T13" s="61">
        <f t="shared" si="2"/>
        <v>1345.9530651340997</v>
      </c>
      <c r="U13" s="62">
        <v>5155405</v>
      </c>
      <c r="V13" s="63">
        <f t="shared" si="3"/>
        <v>-0.45487308950509225</v>
      </c>
      <c r="W13" s="48">
        <v>207890676</v>
      </c>
      <c r="X13" s="48">
        <v>161669</v>
      </c>
      <c r="Y13" s="61">
        <f t="shared" si="4"/>
        <v>1285.9031477896194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1" t="s">
        <v>17</v>
      </c>
      <c r="C15" s="72"/>
      <c r="D15" s="72"/>
      <c r="E15" s="73"/>
      <c r="F15" s="23"/>
      <c r="G15" s="23">
        <f>SUM(G4:G14)</f>
        <v>104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218105277</v>
      </c>
      <c r="R15" s="27">
        <f>SUM(R4:R14)</f>
        <v>156348</v>
      </c>
      <c r="S15" s="28">
        <f>R15/G15</f>
        <v>1503.3461538461538</v>
      </c>
      <c r="T15" s="49">
        <f>Q15/R15</f>
        <v>1394.998829534116</v>
      </c>
      <c r="U15" s="54">
        <v>152081302</v>
      </c>
      <c r="V15" s="38">
        <f>IF(U15&lt;&gt;0,-(U15-Q15)/U15,"")</f>
        <v>0.43413604520560983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2" t="s">
        <v>19</v>
      </c>
      <c r="V16" s="82"/>
      <c r="W16" s="82"/>
      <c r="X16" s="82"/>
      <c r="Y16" s="8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3"/>
      <c r="V17" s="83"/>
      <c r="W17" s="83"/>
      <c r="X17" s="83"/>
      <c r="Y17" s="8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3"/>
      <c r="V18" s="83"/>
      <c r="W18" s="83"/>
      <c r="X18" s="83"/>
      <c r="Y18" s="83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admin</cp:lastModifiedBy>
  <cp:lastPrinted>2008-10-22T07:58:06Z</cp:lastPrinted>
  <dcterms:created xsi:type="dcterms:W3CDTF">2006-04-04T07:29:08Z</dcterms:created>
  <dcterms:modified xsi:type="dcterms:W3CDTF">2013-07-08T20:26:57Z</dcterms:modified>
  <cp:category/>
  <cp:version/>
  <cp:contentType/>
  <cp:contentStatus/>
</cp:coreProperties>
</file>