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7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<sst xmlns="http://schemas.openxmlformats.org/spreadsheetml/2006/main" count="68" uniqueCount="41">
  <si>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</si>
  <si>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</si>
  <si>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</si>
  <si>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</si>
  <si>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</si>
  <si>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</si>
  <si>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</si>
  <si>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</si>
  <si>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</si>
  <si>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</si>
  <si>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</si>
  <si>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</si>
  <si>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</si>
  <si>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</si>
  <si>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</si>
  <si>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</si>
  <si>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</si>
  <si>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</si>
  <si>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</si>
  <si>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</si>
  <si>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</si>
  <si>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Hunger Games: Cathching Fire</t>
  </si>
  <si>
    <t>Forum Hungary</t>
  </si>
  <si>
    <t>46+1+1</t>
  </si>
  <si>
    <t>n/a</t>
  </si>
  <si>
    <t>Thor: The Dark World</t>
  </si>
  <si>
    <t>27+47+11+1+1</t>
  </si>
  <si>
    <t>Last Vegas</t>
  </si>
  <si>
    <t>Pro Video</t>
  </si>
  <si>
    <t>The Counselor</t>
  </si>
  <si>
    <t>InterCom</t>
  </si>
  <si>
    <t>Khumba</t>
  </si>
  <si>
    <t>ADS Service</t>
  </si>
  <si>
    <t>Captain Phillips</t>
  </si>
  <si>
    <t>Escape Plan</t>
  </si>
  <si>
    <t>Justin and the Knights of Valour</t>
  </si>
  <si>
    <t>10+25</t>
  </si>
  <si>
    <t>Gravity</t>
  </si>
  <si>
    <t>31+1+1</t>
  </si>
  <si>
    <t>Turbo</t>
  </si>
  <si>
    <t>21+45+1+1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</si>
</sst>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198" fontId="14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horizontal="right"/>
    </xf>
    <xf numFmtId="3" fontId="15" fillId="25" borderId="26" xfId="43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73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NOVEMBER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F1" sqref="F1:G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8515625" style="0" customWidth="1"/>
    <col min="4" max="4" width="11.421875" style="0" customWidth="1"/>
    <col min="5" max="5" width="17.140625" style="0" customWidth="1"/>
    <col min="6" max="6" width="14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1" t="s">
        <v>3</v>
      </c>
      <c r="G2" s="71" t="s">
        <v>4</v>
      </c>
      <c r="H2" s="71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5"/>
    </row>
    <row r="3" spans="1:25" ht="30" customHeight="1">
      <c r="A3" s="13"/>
      <c r="B3" s="14"/>
      <c r="C3" s="80"/>
      <c r="D3" s="82"/>
      <c r="E3" s="83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41599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17176984</v>
      </c>
      <c r="J4" s="59">
        <v>12800</v>
      </c>
      <c r="K4" s="59">
        <v>21965181</v>
      </c>
      <c r="L4" s="59">
        <v>16902</v>
      </c>
      <c r="M4" s="59">
        <v>31947800</v>
      </c>
      <c r="N4" s="59">
        <v>23869</v>
      </c>
      <c r="O4" s="59">
        <v>22156435</v>
      </c>
      <c r="P4" s="59">
        <v>15911</v>
      </c>
      <c r="Q4" s="60">
        <f aca="true" t="shared" si="0" ref="Q4:R7">+I4+K4+M4+O4</f>
        <v>93246400</v>
      </c>
      <c r="R4" s="60">
        <f t="shared" si="0"/>
        <v>69482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1342.0223942891685</v>
      </c>
      <c r="U4" s="62">
        <v>0</v>
      </c>
      <c r="V4" s="63">
        <f aca="true" t="shared" si="3" ref="V4:V13">IF(U4&lt;&gt;0,-(U4-Q4)/U4,"")</f>
      </c>
      <c r="W4" s="48">
        <v>93246400</v>
      </c>
      <c r="X4" s="48">
        <v>69482</v>
      </c>
      <c r="Y4" s="61">
        <f aca="true" t="shared" si="4" ref="Y4:Y13">W4/X4</f>
        <v>1342.0223942891685</v>
      </c>
    </row>
    <row r="5" spans="1:25" ht="30" customHeight="1">
      <c r="A5" s="40">
        <v>2</v>
      </c>
      <c r="B5" s="41"/>
      <c r="C5" s="55" t="s">
        <v>25</v>
      </c>
      <c r="D5" s="56">
        <v>41592</v>
      </c>
      <c r="E5" s="57" t="s">
        <v>22</v>
      </c>
      <c r="F5" s="58" t="s">
        <v>26</v>
      </c>
      <c r="G5" s="58" t="s">
        <v>24</v>
      </c>
      <c r="H5" s="58">
        <v>2</v>
      </c>
      <c r="I5" s="59">
        <v>5123684</v>
      </c>
      <c r="J5" s="59">
        <v>3657</v>
      </c>
      <c r="K5" s="59">
        <v>9237702</v>
      </c>
      <c r="L5" s="59">
        <v>6561</v>
      </c>
      <c r="M5" s="59">
        <v>18832077</v>
      </c>
      <c r="N5" s="59">
        <v>13011</v>
      </c>
      <c r="O5" s="59">
        <v>12463472</v>
      </c>
      <c r="P5" s="59">
        <v>8375</v>
      </c>
      <c r="Q5" s="60">
        <f t="shared" si="0"/>
        <v>45656935</v>
      </c>
      <c r="R5" s="60">
        <f t="shared" si="0"/>
        <v>31604</v>
      </c>
      <c r="S5" s="61" t="e">
        <f t="shared" si="1"/>
        <v>#VALUE!</v>
      </c>
      <c r="T5" s="61">
        <f t="shared" si="2"/>
        <v>1444.6568472345273</v>
      </c>
      <c r="U5" s="62">
        <v>102559964</v>
      </c>
      <c r="V5" s="63">
        <f t="shared" si="3"/>
        <v>-0.554826920571072</v>
      </c>
      <c r="W5" s="48">
        <v>171279791</v>
      </c>
      <c r="X5" s="48">
        <v>117230</v>
      </c>
      <c r="Y5" s="61">
        <f t="shared" si="4"/>
        <v>1461.05767295061</v>
      </c>
    </row>
    <row r="6" spans="1:25" ht="30" customHeight="1">
      <c r="A6" s="40">
        <v>3</v>
      </c>
      <c r="B6" s="41"/>
      <c r="C6" s="55" t="s">
        <v>27</v>
      </c>
      <c r="D6" s="56">
        <v>41578</v>
      </c>
      <c r="E6" s="57" t="s">
        <v>28</v>
      </c>
      <c r="F6" s="58">
        <v>32</v>
      </c>
      <c r="G6" s="58" t="s">
        <v>24</v>
      </c>
      <c r="H6" s="58">
        <v>4</v>
      </c>
      <c r="I6" s="64">
        <v>2400599</v>
      </c>
      <c r="J6" s="64">
        <v>1783</v>
      </c>
      <c r="K6" s="64">
        <v>5611942</v>
      </c>
      <c r="L6" s="64">
        <v>4260</v>
      </c>
      <c r="M6" s="64">
        <v>11611823</v>
      </c>
      <c r="N6" s="64">
        <v>8523</v>
      </c>
      <c r="O6" s="64">
        <v>7321650</v>
      </c>
      <c r="P6" s="64">
        <v>5334</v>
      </c>
      <c r="Q6" s="60">
        <f t="shared" si="0"/>
        <v>26946014</v>
      </c>
      <c r="R6" s="60">
        <f t="shared" si="0"/>
        <v>19900</v>
      </c>
      <c r="S6" s="61" t="e">
        <f t="shared" si="1"/>
        <v>#VALUE!</v>
      </c>
      <c r="T6" s="61">
        <f t="shared" si="2"/>
        <v>1354.071055276382</v>
      </c>
      <c r="U6" s="62">
        <v>34961467</v>
      </c>
      <c r="V6" s="63">
        <f t="shared" si="3"/>
        <v>-0.22926535090761493</v>
      </c>
      <c r="W6" s="65">
        <v>211812151</v>
      </c>
      <c r="X6" s="65">
        <v>160354</v>
      </c>
      <c r="Y6" s="61">
        <f t="shared" si="4"/>
        <v>1320.903444878207</v>
      </c>
    </row>
    <row r="7" spans="1:25" ht="30" customHeight="1">
      <c r="A7" s="40">
        <v>4</v>
      </c>
      <c r="B7" s="41"/>
      <c r="C7" s="55" t="s">
        <v>29</v>
      </c>
      <c r="D7" s="56">
        <v>41592</v>
      </c>
      <c r="E7" s="57" t="s">
        <v>30</v>
      </c>
      <c r="F7" s="58">
        <v>34</v>
      </c>
      <c r="G7" s="58" t="s">
        <v>24</v>
      </c>
      <c r="H7" s="58">
        <v>2</v>
      </c>
      <c r="I7" s="66">
        <v>1633550</v>
      </c>
      <c r="J7" s="66">
        <v>1186</v>
      </c>
      <c r="K7" s="66">
        <v>2713001</v>
      </c>
      <c r="L7" s="66">
        <v>1954</v>
      </c>
      <c r="M7" s="66">
        <v>5170135</v>
      </c>
      <c r="N7" s="66">
        <v>3638</v>
      </c>
      <c r="O7" s="66">
        <v>3279070</v>
      </c>
      <c r="P7" s="66">
        <v>2281</v>
      </c>
      <c r="Q7" s="60">
        <f t="shared" si="0"/>
        <v>12795756</v>
      </c>
      <c r="R7" s="60">
        <f t="shared" si="0"/>
        <v>9059</v>
      </c>
      <c r="S7" s="61" t="e">
        <f t="shared" si="1"/>
        <v>#VALUE!</v>
      </c>
      <c r="T7" s="61">
        <f t="shared" si="2"/>
        <v>1412.4910034220113</v>
      </c>
      <c r="U7" s="62">
        <v>22327851</v>
      </c>
      <c r="V7" s="63">
        <f t="shared" si="3"/>
        <v>-0.42691502196068937</v>
      </c>
      <c r="W7" s="69">
        <v>40989882</v>
      </c>
      <c r="X7" s="69">
        <v>29800</v>
      </c>
      <c r="Y7" s="61">
        <f t="shared" si="4"/>
        <v>1375.4993959731544</v>
      </c>
    </row>
    <row r="8" spans="1:25" ht="30" customHeight="1">
      <c r="A8" s="40">
        <v>5</v>
      </c>
      <c r="B8" s="41"/>
      <c r="C8" s="55" t="s">
        <v>31</v>
      </c>
      <c r="D8" s="56">
        <v>41585</v>
      </c>
      <c r="E8" s="57" t="s">
        <v>32</v>
      </c>
      <c r="F8" s="58">
        <v>41</v>
      </c>
      <c r="G8" s="58" t="s">
        <v>24</v>
      </c>
      <c r="H8" s="58">
        <v>3</v>
      </c>
      <c r="I8" s="64"/>
      <c r="J8" s="64"/>
      <c r="K8" s="59"/>
      <c r="L8" s="59"/>
      <c r="M8" s="59"/>
      <c r="N8" s="59"/>
      <c r="O8" s="59"/>
      <c r="P8" s="59"/>
      <c r="Q8" s="60">
        <v>11465723</v>
      </c>
      <c r="R8" s="60">
        <v>8837</v>
      </c>
      <c r="S8" s="61" t="e">
        <f t="shared" si="1"/>
        <v>#VALUE!</v>
      </c>
      <c r="T8" s="61">
        <f t="shared" si="2"/>
        <v>1297.4678058164536</v>
      </c>
      <c r="U8" s="62">
        <v>14972160</v>
      </c>
      <c r="V8" s="63">
        <f t="shared" si="3"/>
        <v>-0.2341971365521074</v>
      </c>
      <c r="W8" s="60">
        <v>49071786</v>
      </c>
      <c r="X8" s="60">
        <v>39701</v>
      </c>
      <c r="Y8" s="61">
        <f t="shared" si="4"/>
        <v>1236.0340041812549</v>
      </c>
    </row>
    <row r="9" spans="1:25" ht="30" customHeight="1">
      <c r="A9" s="40">
        <v>6</v>
      </c>
      <c r="B9" s="41"/>
      <c r="C9" s="55" t="s">
        <v>33</v>
      </c>
      <c r="D9" s="56">
        <v>41585</v>
      </c>
      <c r="E9" s="57" t="s">
        <v>30</v>
      </c>
      <c r="F9" s="58">
        <v>36</v>
      </c>
      <c r="G9" s="58" t="s">
        <v>24</v>
      </c>
      <c r="H9" s="58">
        <v>3</v>
      </c>
      <c r="I9" s="66">
        <v>828105</v>
      </c>
      <c r="J9" s="66">
        <v>603</v>
      </c>
      <c r="K9" s="66">
        <v>1653665</v>
      </c>
      <c r="L9" s="66">
        <v>1179</v>
      </c>
      <c r="M9" s="66">
        <v>3071490</v>
      </c>
      <c r="N9" s="66">
        <v>2171</v>
      </c>
      <c r="O9" s="66">
        <v>2272679</v>
      </c>
      <c r="P9" s="66">
        <v>1572</v>
      </c>
      <c r="Q9" s="60">
        <f aca="true" t="shared" si="5" ref="Q9:R13">+I9+K9+M9+O9</f>
        <v>7825939</v>
      </c>
      <c r="R9" s="60">
        <f t="shared" si="5"/>
        <v>5525</v>
      </c>
      <c r="S9" s="61" t="e">
        <f t="shared" si="1"/>
        <v>#VALUE!</v>
      </c>
      <c r="T9" s="61">
        <f t="shared" si="2"/>
        <v>1416.4595475113122</v>
      </c>
      <c r="U9" s="62">
        <v>14000292</v>
      </c>
      <c r="V9" s="63">
        <f t="shared" si="3"/>
        <v>-0.4410160159516673</v>
      </c>
      <c r="W9" s="69">
        <v>58927118</v>
      </c>
      <c r="X9" s="69">
        <v>42703</v>
      </c>
      <c r="Y9" s="61">
        <f t="shared" si="4"/>
        <v>1379.9292321382572</v>
      </c>
    </row>
    <row r="10" spans="1:25" ht="30" customHeight="1">
      <c r="A10" s="40">
        <v>7</v>
      </c>
      <c r="B10" s="41"/>
      <c r="C10" s="55" t="s">
        <v>34</v>
      </c>
      <c r="D10" s="56">
        <v>41571</v>
      </c>
      <c r="E10" s="57" t="s">
        <v>28</v>
      </c>
      <c r="F10" s="58">
        <v>32</v>
      </c>
      <c r="G10" s="58" t="s">
        <v>24</v>
      </c>
      <c r="H10" s="58">
        <v>5</v>
      </c>
      <c r="I10" s="64">
        <v>770235</v>
      </c>
      <c r="J10" s="64">
        <v>564</v>
      </c>
      <c r="K10" s="64">
        <v>1512355</v>
      </c>
      <c r="L10" s="64">
        <v>1114</v>
      </c>
      <c r="M10" s="64">
        <v>3553910</v>
      </c>
      <c r="N10" s="64">
        <v>2574</v>
      </c>
      <c r="O10" s="64">
        <v>1765900</v>
      </c>
      <c r="P10" s="64">
        <v>1255</v>
      </c>
      <c r="Q10" s="60">
        <f t="shared" si="5"/>
        <v>7602400</v>
      </c>
      <c r="R10" s="60">
        <f t="shared" si="5"/>
        <v>5507</v>
      </c>
      <c r="S10" s="61" t="e">
        <f t="shared" si="1"/>
        <v>#VALUE!</v>
      </c>
      <c r="T10" s="61">
        <f t="shared" si="2"/>
        <v>1380.4975485745415</v>
      </c>
      <c r="U10" s="62">
        <v>11143012</v>
      </c>
      <c r="V10" s="63">
        <f t="shared" si="3"/>
        <v>-0.317742814958828</v>
      </c>
      <c r="W10" s="65">
        <v>145621275</v>
      </c>
      <c r="X10" s="65">
        <v>110155</v>
      </c>
      <c r="Y10" s="61">
        <f t="shared" si="4"/>
        <v>1321.9670010439834</v>
      </c>
    </row>
    <row r="11" spans="1:25" ht="30" customHeight="1">
      <c r="A11" s="40">
        <v>8</v>
      </c>
      <c r="B11" s="41"/>
      <c r="C11" s="55" t="s">
        <v>35</v>
      </c>
      <c r="D11" s="56">
        <v>41592</v>
      </c>
      <c r="E11" s="57" t="s">
        <v>28</v>
      </c>
      <c r="F11" s="58" t="s">
        <v>36</v>
      </c>
      <c r="G11" s="58" t="s">
        <v>24</v>
      </c>
      <c r="H11" s="58">
        <v>2</v>
      </c>
      <c r="I11" s="67">
        <v>256900</v>
      </c>
      <c r="J11" s="68">
        <v>345</v>
      </c>
      <c r="K11" s="67">
        <v>400560</v>
      </c>
      <c r="L11" s="68">
        <v>339</v>
      </c>
      <c r="M11" s="67">
        <v>3172960</v>
      </c>
      <c r="N11" s="67">
        <v>2627</v>
      </c>
      <c r="O11" s="67">
        <v>3451895</v>
      </c>
      <c r="P11" s="67">
        <v>2816</v>
      </c>
      <c r="Q11" s="60">
        <f t="shared" si="5"/>
        <v>7282315</v>
      </c>
      <c r="R11" s="60">
        <f t="shared" si="5"/>
        <v>6127</v>
      </c>
      <c r="S11" s="61" t="e">
        <f t="shared" si="1"/>
        <v>#VALUE!</v>
      </c>
      <c r="T11" s="61">
        <f t="shared" si="2"/>
        <v>1188.5612861106576</v>
      </c>
      <c r="U11" s="62">
        <v>8513045</v>
      </c>
      <c r="V11" s="63">
        <f t="shared" si="3"/>
        <v>-0.1445698924415412</v>
      </c>
      <c r="W11" s="62">
        <v>16503400</v>
      </c>
      <c r="X11" s="62">
        <v>13066</v>
      </c>
      <c r="Y11" s="61">
        <f t="shared" si="4"/>
        <v>1263.079748966784</v>
      </c>
    </row>
    <row r="12" spans="1:25" ht="30" customHeight="1">
      <c r="A12" s="40">
        <v>9</v>
      </c>
      <c r="B12" s="41"/>
      <c r="C12" s="55" t="s">
        <v>37</v>
      </c>
      <c r="D12" s="56">
        <v>41550</v>
      </c>
      <c r="E12" s="57" t="s">
        <v>30</v>
      </c>
      <c r="F12" s="58" t="s">
        <v>38</v>
      </c>
      <c r="G12" s="58" t="s">
        <v>24</v>
      </c>
      <c r="H12" s="58">
        <v>8</v>
      </c>
      <c r="I12" s="66">
        <v>716430</v>
      </c>
      <c r="J12" s="66">
        <v>445</v>
      </c>
      <c r="K12" s="66">
        <v>1513665</v>
      </c>
      <c r="L12" s="66">
        <v>942</v>
      </c>
      <c r="M12" s="66">
        <v>2839010</v>
      </c>
      <c r="N12" s="66">
        <v>1715</v>
      </c>
      <c r="O12" s="66">
        <v>1697810</v>
      </c>
      <c r="P12" s="66">
        <v>1005</v>
      </c>
      <c r="Q12" s="60">
        <f t="shared" si="5"/>
        <v>6766915</v>
      </c>
      <c r="R12" s="60">
        <f t="shared" si="5"/>
        <v>4107</v>
      </c>
      <c r="S12" s="61" t="e">
        <f t="shared" si="1"/>
        <v>#VALUE!</v>
      </c>
      <c r="T12" s="61">
        <f t="shared" si="2"/>
        <v>1647.654005356708</v>
      </c>
      <c r="U12" s="62">
        <v>9522798</v>
      </c>
      <c r="V12" s="63">
        <f t="shared" si="3"/>
        <v>-0.2893984520095879</v>
      </c>
      <c r="W12" s="69">
        <v>355476244</v>
      </c>
      <c r="X12" s="69">
        <v>215638</v>
      </c>
      <c r="Y12" s="61">
        <f t="shared" si="4"/>
        <v>1648.486092432688</v>
      </c>
    </row>
    <row r="13" spans="1:25" ht="30" customHeight="1">
      <c r="A13" s="40">
        <v>10</v>
      </c>
      <c r="B13" s="41"/>
      <c r="C13" s="55" t="s">
        <v>39</v>
      </c>
      <c r="D13" s="56">
        <v>41564</v>
      </c>
      <c r="E13" s="57" t="s">
        <v>30</v>
      </c>
      <c r="F13" s="58" t="s">
        <v>40</v>
      </c>
      <c r="G13" s="58" t="s">
        <v>24</v>
      </c>
      <c r="H13" s="58">
        <v>6</v>
      </c>
      <c r="I13" s="66">
        <v>147770</v>
      </c>
      <c r="J13" s="66">
        <v>108</v>
      </c>
      <c r="K13" s="66">
        <v>540115</v>
      </c>
      <c r="L13" s="66">
        <v>467</v>
      </c>
      <c r="M13" s="66">
        <v>2840940</v>
      </c>
      <c r="N13" s="66">
        <v>2104</v>
      </c>
      <c r="O13" s="66">
        <v>3004070</v>
      </c>
      <c r="P13" s="66">
        <v>2256</v>
      </c>
      <c r="Q13" s="60">
        <f t="shared" si="5"/>
        <v>6532895</v>
      </c>
      <c r="R13" s="60">
        <f t="shared" si="5"/>
        <v>4935</v>
      </c>
      <c r="S13" s="61" t="e">
        <f t="shared" si="1"/>
        <v>#VALUE!</v>
      </c>
      <c r="T13" s="61">
        <f t="shared" si="2"/>
        <v>1323.7882472137792</v>
      </c>
      <c r="U13" s="62">
        <v>8257875</v>
      </c>
      <c r="V13" s="63">
        <f t="shared" si="3"/>
        <v>-0.20888909071643735</v>
      </c>
      <c r="W13" s="69">
        <v>195314731</v>
      </c>
      <c r="X13" s="69">
        <v>150426</v>
      </c>
      <c r="Y13" s="61">
        <f t="shared" si="4"/>
        <v>1298.4107202212383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226121292</v>
      </c>
      <c r="R15" s="27">
        <f>SUM(R4:R14)</f>
        <v>165083</v>
      </c>
      <c r="S15" s="28" t="e">
        <f>R15/G15</f>
        <v>#DIV/0!</v>
      </c>
      <c r="T15" s="49">
        <f>Q15/R15</f>
        <v>1369.7430504655233</v>
      </c>
      <c r="U15" s="54">
        <v>234766339</v>
      </c>
      <c r="V15" s="38">
        <f>IF(U15&lt;&gt;0,-(U15-Q15)/U15,"")</f>
        <v>-0.03682404827209918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2013-11-27T10:42:46Z</dcterms:modified>
  <cp:category/>
  <cp:version/>
  <cp:contentType/>
  <cp:contentStatus/>
</cp:coreProperties>
</file>