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end Top 10 - WE 50" sheetId="1" r:id="rId1"/>
  </sheets>
  <definedNames/>
  <calcPr fullCalcOnLoad="1"/>
</workbook>
</file>

<file path=xl/sharedStrings.xml><?xml version="1.0" encoding="utf-8"?>
<sst xmlns="http://schemas.openxmlformats.org/spreadsheetml/2006/main" count="67" uniqueCount="41">
  <si>
    <t>Title</t>
  </si>
  <si>
    <t>Release
Date</t>
  </si>
  <si>
    <t>Distributor &amp; 
Company</t>
  </si>
  <si>
    <t># of
Prints</t>
  </si>
  <si>
    <t># of
Screen</t>
  </si>
  <si>
    <t>Weeks in Release</t>
  </si>
  <si>
    <t>Thursday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</si>
  <si>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</si>
  <si>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</si>
  <si>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</si>
  <si>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</si>
  <si>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</si>
  <si>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</si>
  <si>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</si>
  <si>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</si>
  <si>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</si>
  <si>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</si>
  <si>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</si>
  <si>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The Hobbit: The Desolation of Smaug</t>
  </si>
  <si>
    <t>Forum Hungary</t>
  </si>
  <si>
    <t>43+58+1+1</t>
  </si>
  <si>
    <t>n/a</t>
  </si>
  <si>
    <t>Frozen</t>
  </si>
  <si>
    <t>32+47+1</t>
  </si>
  <si>
    <t>Coming Out (local)</t>
  </si>
  <si>
    <t>Hungaricom</t>
  </si>
  <si>
    <t>The Hunger Games: Catching Fire</t>
  </si>
  <si>
    <t>46+1+1</t>
  </si>
  <si>
    <t>Last Vegas</t>
  </si>
  <si>
    <t>Pro Video</t>
  </si>
  <si>
    <t>Thor: The Dark World</t>
  </si>
  <si>
    <t>27+47+11+1+1</t>
  </si>
  <si>
    <t>Dom Hemingway</t>
  </si>
  <si>
    <t>Big Bang Media</t>
  </si>
  <si>
    <t>Enough Said</t>
  </si>
  <si>
    <t>InterCom</t>
  </si>
  <si>
    <t>Captain Phillips</t>
  </si>
  <si>
    <t>The Counselor</t>
  </si>
  <si>
    <t>WEEKEND TOTAL</t>
  </si>
  <si>
    <t>** Budapest result only</t>
  </si>
  <si>
    <t>*Sorted according to Weekend Total G.B.O.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</si>
</sst>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0%"/>
    <numFmt numFmtId="168" formatCode="#,##0.00&quot;  &quot;"/>
    <numFmt numFmtId="169" formatCode="#,##0"/>
    <numFmt numFmtId="170" formatCode="DD/MM/YYYY;@"/>
    <numFmt numFmtId="171" formatCode="0\ %\ "/>
    <numFmt numFmtId="172" formatCode="#,##0_ ;\-#,##0\ "/>
    <numFmt numFmtId="173" formatCode="DD/MM/YY"/>
    <numFmt numFmtId="174" formatCode="#,##0\ "/>
    <numFmt numFmtId="175" formatCode="_(* #,##0_);_(* \(#,##0\);_(* \-??_);_(@_)"/>
    <numFmt numFmtId="176" formatCode="0"/>
  </numFmts>
  <fonts count="22">
    <font>
      <sz val="10"/>
      <name val="Arial"/>
      <family val="2"/>
    </font>
    <font>
      <sz val="10"/>
      <name val="Arial CE"/>
      <family val="2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2" fillId="0" borderId="0" xfId="0" applyFont="1" applyAlignment="1" applyProtection="1">
      <alignment horizontal="right" vertical="center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6" fontId="3" fillId="2" borderId="2" xfId="15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horizontal="left" vertical="center"/>
      <protection locked="0"/>
    </xf>
    <xf numFmtId="164" fontId="3" fillId="2" borderId="2" xfId="0" applyFont="1" applyFill="1" applyBorder="1" applyAlignment="1" applyProtection="1">
      <alignment horizontal="center" vertical="center"/>
      <protection locked="0"/>
    </xf>
    <xf numFmtId="164" fontId="2" fillId="0" borderId="2" xfId="0" applyFont="1" applyFill="1" applyBorder="1" applyAlignment="1" applyProtection="1">
      <alignment vertical="center"/>
      <protection locked="0"/>
    </xf>
    <xf numFmtId="168" fontId="3" fillId="2" borderId="2" xfId="0" applyNumberFormat="1" applyFont="1" applyFill="1" applyBorder="1" applyAlignment="1" applyProtection="1">
      <alignment vertical="center"/>
      <protection locked="0"/>
    </xf>
    <xf numFmtId="164" fontId="4" fillId="2" borderId="2" xfId="0" applyFont="1" applyFill="1" applyBorder="1" applyAlignment="1" applyProtection="1">
      <alignment horizontal="right" vertical="center"/>
      <protection locked="0"/>
    </xf>
    <xf numFmtId="164" fontId="3" fillId="2" borderId="3" xfId="0" applyFont="1" applyFill="1" applyBorder="1" applyAlignment="1" applyProtection="1">
      <alignment vertical="center"/>
      <protection locked="0"/>
    </xf>
    <xf numFmtId="164" fontId="2" fillId="0" borderId="0" xfId="0" applyFont="1" applyAlignment="1" applyProtection="1">
      <alignment horizontal="center" vertical="center"/>
      <protection/>
    </xf>
    <xf numFmtId="164" fontId="5" fillId="0" borderId="4" xfId="0" applyFont="1" applyFill="1" applyBorder="1" applyAlignment="1" applyProtection="1">
      <alignment horizontal="center" vertical="center"/>
      <protection/>
    </xf>
    <xf numFmtId="166" fontId="5" fillId="0" borderId="5" xfId="15" applyFont="1" applyFill="1" applyBorder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horizontal="center" vertical="center" wrapText="1"/>
      <protection/>
    </xf>
    <xf numFmtId="164" fontId="6" fillId="0" borderId="5" xfId="0" applyFont="1" applyFill="1" applyBorder="1" applyAlignment="1" applyProtection="1">
      <alignment horizontal="center" vertical="center" wrapText="1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5" fillId="0" borderId="7" xfId="0" applyFont="1" applyFill="1" applyBorder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 vertical="center"/>
      <protection/>
    </xf>
    <xf numFmtId="164" fontId="5" fillId="0" borderId="8" xfId="0" applyFont="1" applyBorder="1" applyAlignment="1" applyProtection="1">
      <alignment horizontal="center" vertical="center"/>
      <protection/>
    </xf>
    <xf numFmtId="164" fontId="5" fillId="0" borderId="9" xfId="0" applyFont="1" applyBorder="1" applyAlignment="1" applyProtection="1">
      <alignment horizontal="center" vertical="center"/>
      <protection/>
    </xf>
    <xf numFmtId="164" fontId="5" fillId="0" borderId="10" xfId="0" applyFont="1" applyBorder="1" applyAlignment="1" applyProtection="1">
      <alignment horizontal="center" vertical="center"/>
      <protection/>
    </xf>
    <xf numFmtId="164" fontId="5" fillId="0" borderId="11" xfId="0" applyFont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4" fontId="6" fillId="0" borderId="11" xfId="0" applyFont="1" applyFill="1" applyBorder="1" applyAlignment="1" applyProtection="1">
      <alignment horizontal="center" vertical="center" wrapText="1"/>
      <protection/>
    </xf>
    <xf numFmtId="168" fontId="5" fillId="0" borderId="11" xfId="0" applyNumberFormat="1" applyFont="1" applyBorder="1" applyAlignment="1" applyProtection="1">
      <alignment horizontal="center" vertical="center"/>
      <protection/>
    </xf>
    <xf numFmtId="164" fontId="6" fillId="0" borderId="11" xfId="0" applyFont="1" applyBorder="1" applyAlignment="1" applyProtection="1">
      <alignment horizontal="center" vertical="center"/>
      <protection/>
    </xf>
    <xf numFmtId="164" fontId="5" fillId="0" borderId="12" xfId="0" applyFont="1" applyBorder="1" applyAlignment="1" applyProtection="1">
      <alignment horizontal="right" vertical="center"/>
      <protection/>
    </xf>
    <xf numFmtId="164" fontId="3" fillId="0" borderId="11" xfId="0" applyFont="1" applyBorder="1" applyAlignment="1" applyProtection="1">
      <alignment horizontal="center" vertical="center"/>
      <protection locked="0"/>
    </xf>
    <xf numFmtId="169" fontId="8" fillId="3" borderId="11" xfId="23" applyNumberFormat="1" applyFont="1" applyFill="1" applyBorder="1" applyAlignment="1" applyProtection="1">
      <alignment vertical="center"/>
      <protection locked="0"/>
    </xf>
    <xf numFmtId="170" fontId="8" fillId="3" borderId="11" xfId="23" applyNumberFormat="1" applyFont="1" applyFill="1" applyBorder="1" applyAlignment="1" applyProtection="1">
      <alignment horizontal="center" vertical="center"/>
      <protection locked="0"/>
    </xf>
    <xf numFmtId="169" fontId="8" fillId="3" borderId="11" xfId="23" applyNumberFormat="1" applyFont="1" applyFill="1" applyBorder="1" applyAlignment="1" applyProtection="1">
      <alignment horizontal="left" vertical="center"/>
      <protection locked="0"/>
    </xf>
    <xf numFmtId="169" fontId="8" fillId="3" borderId="11" xfId="23" applyNumberFormat="1" applyFont="1" applyFill="1" applyBorder="1" applyAlignment="1" applyProtection="1">
      <alignment horizontal="center" vertical="center"/>
      <protection locked="0"/>
    </xf>
    <xf numFmtId="169" fontId="8" fillId="3" borderId="11" xfId="0" applyNumberFormat="1" applyFont="1" applyFill="1" applyBorder="1" applyAlignment="1">
      <alignment/>
    </xf>
    <xf numFmtId="169" fontId="9" fillId="3" borderId="11" xfId="21" applyNumberFormat="1" applyFont="1" applyFill="1" applyBorder="1" applyAlignment="1" applyProtection="1">
      <alignment horizontal="right"/>
      <protection/>
    </xf>
    <xf numFmtId="169" fontId="8" fillId="3" borderId="11" xfId="24" applyNumberFormat="1" applyFont="1" applyFill="1" applyBorder="1" applyAlignment="1" applyProtection="1">
      <alignment horizontal="right"/>
      <protection/>
    </xf>
    <xf numFmtId="169" fontId="9" fillId="3" borderId="11" xfId="0" applyNumberFormat="1" applyFont="1" applyFill="1" applyBorder="1" applyAlignment="1">
      <alignment horizontal="right"/>
    </xf>
    <xf numFmtId="171" fontId="8" fillId="3" borderId="11" xfId="24" applyNumberFormat="1" applyFont="1" applyFill="1" applyBorder="1" applyAlignment="1" applyProtection="1">
      <alignment horizontal="right"/>
      <protection/>
    </xf>
    <xf numFmtId="169" fontId="9" fillId="3" borderId="11" xfId="0" applyNumberFormat="1" applyFont="1" applyFill="1" applyBorder="1" applyAlignment="1">
      <alignment/>
    </xf>
    <xf numFmtId="172" fontId="9" fillId="3" borderId="11" xfId="21" applyNumberFormat="1" applyFont="1" applyFill="1" applyBorder="1" applyAlignment="1" applyProtection="1">
      <alignment/>
      <protection/>
    </xf>
    <xf numFmtId="169" fontId="8" fillId="3" borderId="11" xfId="20" applyNumberFormat="1" applyFont="1" applyFill="1" applyBorder="1" applyAlignment="1" applyProtection="1">
      <alignment horizontal="right"/>
      <protection/>
    </xf>
    <xf numFmtId="169" fontId="9" fillId="3" borderId="11" xfId="22" applyNumberFormat="1" applyFont="1" applyFill="1" applyBorder="1">
      <alignment/>
      <protection/>
    </xf>
    <xf numFmtId="172" fontId="8" fillId="3" borderId="11" xfId="21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 horizontal="right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73" fontId="10" fillId="0" borderId="0" xfId="0" applyNumberFormat="1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horizontal="left" vertical="center"/>
      <protection/>
    </xf>
    <xf numFmtId="164" fontId="10" fillId="0" borderId="0" xfId="0" applyFont="1" applyBorder="1" applyAlignment="1" applyProtection="1">
      <alignment horizontal="center" vertical="center"/>
      <protection/>
    </xf>
    <xf numFmtId="169" fontId="10" fillId="0" borderId="0" xfId="15" applyNumberFormat="1" applyFont="1" applyFill="1" applyBorder="1" applyAlignment="1" applyProtection="1">
      <alignment vertical="center"/>
      <protection/>
    </xf>
    <xf numFmtId="169" fontId="11" fillId="0" borderId="0" xfId="15" applyNumberFormat="1" applyFont="1" applyFill="1" applyBorder="1" applyAlignment="1" applyProtection="1">
      <alignment vertical="center"/>
      <protection/>
    </xf>
    <xf numFmtId="169" fontId="10" fillId="0" borderId="0" xfId="15" applyNumberFormat="1" applyFont="1" applyFill="1" applyBorder="1" applyAlignment="1" applyProtection="1">
      <alignment horizontal="right" vertical="center"/>
      <protection/>
    </xf>
    <xf numFmtId="164" fontId="12" fillId="0" borderId="0" xfId="0" applyFont="1" applyAlignment="1" applyProtection="1">
      <alignment horizontal="right" vertical="center"/>
      <protection/>
    </xf>
    <xf numFmtId="164" fontId="13" fillId="2" borderId="13" xfId="0" applyFont="1" applyFill="1" applyBorder="1" applyAlignment="1" applyProtection="1">
      <alignment horizontal="left" vertical="center"/>
      <protection/>
    </xf>
    <xf numFmtId="169" fontId="13" fillId="2" borderId="14" xfId="0" applyNumberFormat="1" applyFont="1" applyFill="1" applyBorder="1" applyAlignment="1" applyProtection="1">
      <alignment horizontal="center" vertical="center"/>
      <protection/>
    </xf>
    <xf numFmtId="164" fontId="13" fillId="2" borderId="15" xfId="0" applyFont="1" applyFill="1" applyBorder="1" applyAlignment="1" applyProtection="1">
      <alignment horizontal="center" vertical="center"/>
      <protection/>
    </xf>
    <xf numFmtId="168" fontId="13" fillId="2" borderId="16" xfId="0" applyNumberFormat="1" applyFont="1" applyFill="1" applyBorder="1" applyAlignment="1" applyProtection="1">
      <alignment vertical="center"/>
      <protection/>
    </xf>
    <xf numFmtId="174" fontId="13" fillId="2" borderId="17" xfId="0" applyNumberFormat="1" applyFont="1" applyFill="1" applyBorder="1" applyAlignment="1" applyProtection="1">
      <alignment vertical="center"/>
      <protection/>
    </xf>
    <xf numFmtId="169" fontId="13" fillId="2" borderId="16" xfId="0" applyNumberFormat="1" applyFont="1" applyFill="1" applyBorder="1" applyAlignment="1" applyProtection="1">
      <alignment vertical="center"/>
      <protection/>
    </xf>
    <xf numFmtId="174" fontId="13" fillId="2" borderId="18" xfId="0" applyNumberFormat="1" applyFont="1" applyFill="1" applyBorder="1" applyAlignment="1" applyProtection="1">
      <alignment vertical="center"/>
      <protection/>
    </xf>
    <xf numFmtId="174" fontId="13" fillId="2" borderId="18" xfId="0" applyNumberFormat="1" applyFont="1" applyFill="1" applyBorder="1" applyAlignment="1" applyProtection="1">
      <alignment horizontal="right" vertical="center"/>
      <protection/>
    </xf>
    <xf numFmtId="169" fontId="13" fillId="2" borderId="17" xfId="0" applyNumberFormat="1" applyFont="1" applyFill="1" applyBorder="1" applyAlignment="1" applyProtection="1">
      <alignment vertical="center"/>
      <protection/>
    </xf>
    <xf numFmtId="169" fontId="14" fillId="2" borderId="16" xfId="0" applyNumberFormat="1" applyFont="1" applyFill="1" applyBorder="1" applyAlignment="1" applyProtection="1">
      <alignment vertical="center"/>
      <protection/>
    </xf>
    <xf numFmtId="171" fontId="8" fillId="0" borderId="19" xfId="19" applyNumberFormat="1" applyFont="1" applyFill="1" applyBorder="1" applyAlignment="1" applyProtection="1">
      <alignment vertical="center"/>
      <protection/>
    </xf>
    <xf numFmtId="175" fontId="13" fillId="2" borderId="20" xfId="0" applyNumberFormat="1" applyFont="1" applyFill="1" applyBorder="1" applyAlignment="1" applyProtection="1">
      <alignment horizontal="right" vertical="center"/>
      <protection/>
    </xf>
    <xf numFmtId="176" fontId="13" fillId="2" borderId="21" xfId="0" applyNumberFormat="1" applyFont="1" applyFill="1" applyBorder="1" applyAlignment="1" applyProtection="1">
      <alignment horizontal="center" vertical="center"/>
      <protection/>
    </xf>
    <xf numFmtId="175" fontId="13" fillId="2" borderId="22" xfId="0" applyNumberFormat="1" applyFont="1" applyFill="1" applyBorder="1" applyAlignment="1" applyProtection="1">
      <alignment vertical="center"/>
      <protection/>
    </xf>
    <xf numFmtId="164" fontId="15" fillId="0" borderId="0" xfId="0" applyFont="1" applyAlignment="1" applyProtection="1">
      <alignment horizontal="right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16" fillId="0" borderId="0" xfId="0" applyFont="1" applyAlignment="1" applyProtection="1">
      <alignment vertical="center"/>
      <protection locked="0"/>
    </xf>
    <xf numFmtId="164" fontId="16" fillId="0" borderId="0" xfId="0" applyFont="1" applyAlignment="1" applyProtection="1">
      <alignment horizontal="left" vertical="center"/>
      <protection locked="0"/>
    </xf>
    <xf numFmtId="164" fontId="16" fillId="0" borderId="0" xfId="0" applyFont="1" applyAlignment="1" applyProtection="1">
      <alignment horizontal="center" vertical="center"/>
      <protection locked="0"/>
    </xf>
    <xf numFmtId="164" fontId="15" fillId="0" borderId="0" xfId="0" applyFont="1" applyFill="1" applyAlignment="1" applyProtection="1">
      <alignment vertical="center"/>
      <protection locked="0"/>
    </xf>
    <xf numFmtId="164" fontId="17" fillId="0" borderId="0" xfId="0" applyFont="1" applyBorder="1" applyAlignment="1" applyProtection="1">
      <alignment vertical="center" wrapText="1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zres 2" xfId="20"/>
    <cellStyle name="Ezres 42" xfId="21"/>
    <cellStyle name="Normál 2" xfId="22"/>
    <cellStyle name="Normál 21" xfId="23"/>
    <cellStyle name="Százalék 2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228600</xdr:rowOff>
    </xdr:from>
    <xdr:to>
      <xdr:col>24</xdr:col>
      <xdr:colOff>447675</xdr:colOff>
      <xdr:row>0</xdr:row>
      <xdr:rowOff>1514475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478500" cy="12858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080" tIns="63720" rIns="82080" bIns="63720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604962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04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50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12-15 DECEMBER 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workbookViewId="0" topLeftCell="A1">
      <selection activeCell="J17" sqref="J17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4" width="19.28125" style="0" customWidth="1"/>
    <col min="5" max="5" width="16.8515625" style="0" customWidth="1"/>
    <col min="6" max="7" width="16.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3.57421875" style="0" customWidth="1"/>
    <col min="18" max="18" width="9.421875" style="0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2.75" customHeight="1">
      <c r="A2" s="11"/>
      <c r="B2" s="12"/>
      <c r="C2" s="13" t="s">
        <v>0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  <c r="J2" s="16"/>
      <c r="K2" s="16" t="s">
        <v>7</v>
      </c>
      <c r="L2" s="16"/>
      <c r="M2" s="16" t="s">
        <v>8</v>
      </c>
      <c r="N2" s="16"/>
      <c r="O2" s="16" t="s">
        <v>9</v>
      </c>
      <c r="P2" s="16"/>
      <c r="Q2" s="16" t="s">
        <v>10</v>
      </c>
      <c r="R2" s="16"/>
      <c r="S2" s="16"/>
      <c r="T2" s="16"/>
      <c r="U2" s="16" t="s">
        <v>11</v>
      </c>
      <c r="V2" s="16"/>
      <c r="W2" s="17" t="s">
        <v>12</v>
      </c>
      <c r="X2" s="17"/>
      <c r="Y2" s="17"/>
    </row>
    <row r="3" spans="1:25" ht="30" customHeight="1">
      <c r="A3" s="18"/>
      <c r="B3" s="19"/>
      <c r="C3" s="13"/>
      <c r="D3" s="14"/>
      <c r="E3" s="14"/>
      <c r="F3" s="15"/>
      <c r="G3" s="15"/>
      <c r="H3" s="15"/>
      <c r="I3" s="20" t="s">
        <v>13</v>
      </c>
      <c r="J3" s="20" t="s">
        <v>14</v>
      </c>
      <c r="K3" s="20" t="s">
        <v>13</v>
      </c>
      <c r="L3" s="20" t="s">
        <v>14</v>
      </c>
      <c r="M3" s="21" t="s">
        <v>13</v>
      </c>
      <c r="N3" s="22" t="s">
        <v>14</v>
      </c>
      <c r="O3" s="22" t="s">
        <v>13</v>
      </c>
      <c r="P3" s="22" t="s">
        <v>14</v>
      </c>
      <c r="Q3" s="23" t="s">
        <v>13</v>
      </c>
      <c r="R3" s="23" t="s">
        <v>14</v>
      </c>
      <c r="S3" s="24" t="s">
        <v>15</v>
      </c>
      <c r="T3" s="24" t="s">
        <v>16</v>
      </c>
      <c r="U3" s="25" t="s">
        <v>13</v>
      </c>
      <c r="V3" s="26" t="s">
        <v>17</v>
      </c>
      <c r="W3" s="22" t="s">
        <v>13</v>
      </c>
      <c r="X3" s="22" t="s">
        <v>14</v>
      </c>
      <c r="Y3" s="24" t="s">
        <v>16</v>
      </c>
    </row>
    <row r="4" spans="1:25" ht="30" customHeight="1">
      <c r="A4" s="27">
        <v>1</v>
      </c>
      <c r="B4" s="28"/>
      <c r="C4" s="29" t="s">
        <v>18</v>
      </c>
      <c r="D4" s="30">
        <v>41620</v>
      </c>
      <c r="E4" s="31" t="s">
        <v>19</v>
      </c>
      <c r="F4" s="32" t="s">
        <v>20</v>
      </c>
      <c r="G4" s="32" t="s">
        <v>21</v>
      </c>
      <c r="H4" s="32">
        <v>1</v>
      </c>
      <c r="I4" s="33">
        <v>27064335</v>
      </c>
      <c r="J4" s="33">
        <v>18841</v>
      </c>
      <c r="K4" s="33">
        <v>29538763</v>
      </c>
      <c r="L4" s="33">
        <v>20925</v>
      </c>
      <c r="M4" s="33">
        <v>52093976</v>
      </c>
      <c r="N4" s="33">
        <v>35941</v>
      </c>
      <c r="O4" s="33">
        <v>40460865</v>
      </c>
      <c r="P4" s="33">
        <v>27371</v>
      </c>
      <c r="Q4" s="34">
        <f aca="true" t="shared" si="0" ref="Q4:R6">+I4+K4+M4+O4</f>
        <v>149157939</v>
      </c>
      <c r="R4" s="34">
        <f t="shared" si="0"/>
        <v>103078</v>
      </c>
      <c r="S4" s="35" t="e">
        <f>IF(Q4&lt;&gt;0,R4/G4,"")</f>
        <v>#VALUE!</v>
      </c>
      <c r="T4" s="35">
        <f>IF(Q4&lt;&gt;0,Q4/R4,"")</f>
        <v>1447.039513766274</v>
      </c>
      <c r="U4" s="36">
        <v>0</v>
      </c>
      <c r="V4" s="37">
        <f>IF(U4&lt;&gt;0,-(U4-Q4)/U4,"")</f>
      </c>
      <c r="W4" s="38">
        <v>149157939</v>
      </c>
      <c r="X4" s="38">
        <v>103078</v>
      </c>
      <c r="Y4" s="35">
        <f>W4/X4</f>
        <v>1447.039513766274</v>
      </c>
    </row>
    <row r="5" spans="1:25" ht="30" customHeight="1">
      <c r="A5" s="27">
        <v>1</v>
      </c>
      <c r="B5" s="28"/>
      <c r="C5" s="29" t="s">
        <v>22</v>
      </c>
      <c r="D5" s="30">
        <v>41613</v>
      </c>
      <c r="E5" s="31" t="s">
        <v>19</v>
      </c>
      <c r="F5" s="32" t="s">
        <v>23</v>
      </c>
      <c r="G5" s="32" t="s">
        <v>21</v>
      </c>
      <c r="H5" s="32">
        <v>2</v>
      </c>
      <c r="I5" s="33">
        <v>3425220</v>
      </c>
      <c r="J5" s="33">
        <v>2798</v>
      </c>
      <c r="K5" s="33">
        <v>7337605</v>
      </c>
      <c r="L5" s="33">
        <v>5656</v>
      </c>
      <c r="M5" s="33">
        <v>26118554</v>
      </c>
      <c r="N5" s="33">
        <v>19399</v>
      </c>
      <c r="O5" s="33">
        <v>21416062</v>
      </c>
      <c r="P5" s="33">
        <v>16162</v>
      </c>
      <c r="Q5" s="34">
        <f t="shared" si="0"/>
        <v>58297441</v>
      </c>
      <c r="R5" s="34">
        <f t="shared" si="0"/>
        <v>44015</v>
      </c>
      <c r="S5" s="35" t="e">
        <f>IF(Q5&lt;&gt;0,R5/G5,"")</f>
        <v>#VALUE!</v>
      </c>
      <c r="T5" s="35">
        <f>IF(Q5&lt;&gt;0,Q5/R5,"")</f>
        <v>1324.4903101215496</v>
      </c>
      <c r="U5" s="36">
        <v>76309998</v>
      </c>
      <c r="V5" s="37">
        <f>IF(U5&lt;&gt;0,-(U5-Q5)/U5,"")</f>
        <v>-0.2360445219773168</v>
      </c>
      <c r="W5" s="38">
        <v>146864445</v>
      </c>
      <c r="X5" s="38">
        <v>110687</v>
      </c>
      <c r="Y5" s="35">
        <f>W5/X5</f>
        <v>1326.844570726463</v>
      </c>
    </row>
    <row r="6" spans="1:25" ht="30" customHeight="1">
      <c r="A6" s="27">
        <v>3</v>
      </c>
      <c r="B6" s="28"/>
      <c r="C6" s="29" t="s">
        <v>24</v>
      </c>
      <c r="D6" s="30">
        <v>41613</v>
      </c>
      <c r="E6" s="31" t="s">
        <v>25</v>
      </c>
      <c r="F6" s="32">
        <v>57</v>
      </c>
      <c r="G6" s="32" t="s">
        <v>21</v>
      </c>
      <c r="H6" s="32">
        <v>2</v>
      </c>
      <c r="I6" s="33">
        <v>2696041</v>
      </c>
      <c r="J6" s="33">
        <v>2022</v>
      </c>
      <c r="K6" s="33">
        <v>5196005</v>
      </c>
      <c r="L6" s="33">
        <v>3938</v>
      </c>
      <c r="M6" s="33">
        <v>9855020</v>
      </c>
      <c r="N6" s="33">
        <v>7244</v>
      </c>
      <c r="O6" s="33">
        <v>6669530</v>
      </c>
      <c r="P6" s="33">
        <v>4893</v>
      </c>
      <c r="Q6" s="34">
        <f t="shared" si="0"/>
        <v>24416596</v>
      </c>
      <c r="R6" s="34">
        <f t="shared" si="0"/>
        <v>18097</v>
      </c>
      <c r="S6" s="35" t="e">
        <f>IF(Q6&lt;&gt;0,R6/G6,"")</f>
        <v>#VALUE!</v>
      </c>
      <c r="T6" s="35">
        <f>IF(Q6&lt;&gt;0,Q6/R6,"")</f>
        <v>1349.206829861303</v>
      </c>
      <c r="U6" s="38">
        <v>30841112</v>
      </c>
      <c r="V6" s="37">
        <f>IF(U6&lt;&gt;0,-(U6-Q6)/U6,"")</f>
        <v>-0.20831012837669408</v>
      </c>
      <c r="W6" s="39">
        <v>65414968</v>
      </c>
      <c r="X6" s="39">
        <v>50346</v>
      </c>
      <c r="Y6" s="35">
        <f>W6/X6</f>
        <v>1299.30814761848</v>
      </c>
    </row>
    <row r="7" spans="1:25" ht="30" customHeight="1">
      <c r="A7" s="27">
        <v>4</v>
      </c>
      <c r="B7" s="28"/>
      <c r="C7" s="29" t="s">
        <v>26</v>
      </c>
      <c r="D7" s="30">
        <v>41599</v>
      </c>
      <c r="E7" s="31" t="s">
        <v>19</v>
      </c>
      <c r="F7" s="32" t="s">
        <v>27</v>
      </c>
      <c r="G7" s="32" t="s">
        <v>21</v>
      </c>
      <c r="H7" s="32">
        <v>4</v>
      </c>
      <c r="I7" s="33">
        <v>1603510</v>
      </c>
      <c r="J7" s="33">
        <v>1262</v>
      </c>
      <c r="K7" s="33">
        <v>2990720</v>
      </c>
      <c r="L7" s="33">
        <v>2293</v>
      </c>
      <c r="M7" s="33">
        <v>5238864</v>
      </c>
      <c r="N7" s="33">
        <v>3946</v>
      </c>
      <c r="O7" s="33">
        <v>3096200</v>
      </c>
      <c r="P7" s="33">
        <v>2249</v>
      </c>
      <c r="Q7" s="34">
        <f aca="true" t="shared" si="1" ref="Q7:R9">+I7+K7+M7+O7</f>
        <v>12929294</v>
      </c>
      <c r="R7" s="34">
        <f t="shared" si="1"/>
        <v>9750</v>
      </c>
      <c r="S7" s="35" t="e">
        <f aca="true" t="shared" si="2" ref="S7:S13">IF(Q7&lt;&gt;0,R7/G7,"")</f>
        <v>#VALUE!</v>
      </c>
      <c r="T7" s="35">
        <f aca="true" t="shared" si="3" ref="T7:T13">IF(Q7&lt;&gt;0,Q7/R7,"")</f>
        <v>1326.081435897436</v>
      </c>
      <c r="U7" s="36">
        <v>26162105</v>
      </c>
      <c r="V7" s="37">
        <f aca="true" t="shared" si="4" ref="V7:V13">IF(U7&lt;&gt;0,-(U7-Q7)/U7,"")</f>
        <v>-0.5058006991409904</v>
      </c>
      <c r="W7" s="38">
        <v>217790680</v>
      </c>
      <c r="X7" s="38">
        <v>163334</v>
      </c>
      <c r="Y7" s="35">
        <f aca="true" t="shared" si="5" ref="Y7:Y13">W7/X7</f>
        <v>1333.4068840535344</v>
      </c>
    </row>
    <row r="8" spans="1:25" ht="30" customHeight="1">
      <c r="A8" s="27">
        <v>5</v>
      </c>
      <c r="B8" s="28"/>
      <c r="C8" s="29" t="s">
        <v>28</v>
      </c>
      <c r="D8" s="30">
        <v>41578</v>
      </c>
      <c r="E8" s="31" t="s">
        <v>29</v>
      </c>
      <c r="F8" s="32">
        <v>32</v>
      </c>
      <c r="G8" s="32" t="s">
        <v>21</v>
      </c>
      <c r="H8" s="32">
        <v>7</v>
      </c>
      <c r="I8" s="40">
        <v>815575</v>
      </c>
      <c r="J8" s="40">
        <v>612</v>
      </c>
      <c r="K8" s="40">
        <v>1634835</v>
      </c>
      <c r="L8" s="40">
        <v>1197</v>
      </c>
      <c r="M8" s="40">
        <v>3755970</v>
      </c>
      <c r="N8" s="40">
        <v>2699</v>
      </c>
      <c r="O8" s="40">
        <v>2246460</v>
      </c>
      <c r="P8" s="40">
        <v>1574</v>
      </c>
      <c r="Q8" s="34">
        <f t="shared" si="1"/>
        <v>8452840</v>
      </c>
      <c r="R8" s="34">
        <f t="shared" si="1"/>
        <v>6082</v>
      </c>
      <c r="S8" s="35" t="e">
        <f t="shared" si="2"/>
        <v>#VALUE!</v>
      </c>
      <c r="T8" s="35">
        <f t="shared" si="3"/>
        <v>1389.8125616573495</v>
      </c>
      <c r="U8" s="38">
        <v>13546105</v>
      </c>
      <c r="V8" s="37">
        <f t="shared" si="4"/>
        <v>-0.3759947970283709</v>
      </c>
      <c r="W8" s="41">
        <v>265984783</v>
      </c>
      <c r="X8" s="41">
        <v>201474</v>
      </c>
      <c r="Y8" s="35">
        <f t="shared" si="5"/>
        <v>1320.1940845965237</v>
      </c>
    </row>
    <row r="9" spans="1:25" ht="30" customHeight="1">
      <c r="A9" s="27">
        <v>6</v>
      </c>
      <c r="B9" s="28"/>
      <c r="C9" s="29" t="s">
        <v>30</v>
      </c>
      <c r="D9" s="30">
        <v>41592</v>
      </c>
      <c r="E9" s="31" t="s">
        <v>19</v>
      </c>
      <c r="F9" s="32" t="s">
        <v>31</v>
      </c>
      <c r="G9" s="32" t="s">
        <v>21</v>
      </c>
      <c r="H9" s="32">
        <v>5</v>
      </c>
      <c r="I9" s="33">
        <v>484275</v>
      </c>
      <c r="J9" s="33">
        <v>351</v>
      </c>
      <c r="K9" s="33">
        <v>1128040</v>
      </c>
      <c r="L9" s="33">
        <v>831</v>
      </c>
      <c r="M9" s="33">
        <v>2798410</v>
      </c>
      <c r="N9" s="33">
        <v>1910</v>
      </c>
      <c r="O9" s="33">
        <v>1689180</v>
      </c>
      <c r="P9" s="33">
        <v>1151</v>
      </c>
      <c r="Q9" s="34">
        <f t="shared" si="1"/>
        <v>6099905</v>
      </c>
      <c r="R9" s="34">
        <f t="shared" si="1"/>
        <v>4243</v>
      </c>
      <c r="S9" s="35" t="e">
        <f t="shared" si="2"/>
        <v>#VALUE!</v>
      </c>
      <c r="T9" s="35">
        <f t="shared" si="3"/>
        <v>1437.6396417629037</v>
      </c>
      <c r="U9" s="36">
        <v>15575996</v>
      </c>
      <c r="V9" s="37">
        <f t="shared" si="4"/>
        <v>-0.6083778526907685</v>
      </c>
      <c r="W9" s="38">
        <v>236313749</v>
      </c>
      <c r="X9" s="38">
        <v>163303</v>
      </c>
      <c r="Y9" s="35">
        <f t="shared" si="5"/>
        <v>1447.0876162715933</v>
      </c>
    </row>
    <row r="10" spans="1:25" ht="30" customHeight="1">
      <c r="A10" s="27">
        <v>7</v>
      </c>
      <c r="B10" s="28"/>
      <c r="C10" s="29" t="s">
        <v>32</v>
      </c>
      <c r="D10" s="30">
        <v>41620</v>
      </c>
      <c r="E10" s="31" t="s">
        <v>33</v>
      </c>
      <c r="F10" s="32">
        <v>20</v>
      </c>
      <c r="G10" s="32" t="s">
        <v>21</v>
      </c>
      <c r="H10" s="32">
        <v>1</v>
      </c>
      <c r="I10" s="33">
        <v>656235</v>
      </c>
      <c r="J10" s="33">
        <v>465</v>
      </c>
      <c r="K10" s="33">
        <v>950510</v>
      </c>
      <c r="L10" s="33">
        <v>697</v>
      </c>
      <c r="M10" s="33">
        <v>1834890</v>
      </c>
      <c r="N10" s="33">
        <v>1283</v>
      </c>
      <c r="O10" s="33">
        <v>1420470</v>
      </c>
      <c r="P10" s="33">
        <v>992</v>
      </c>
      <c r="Q10" s="34">
        <f>+I10+K10+M10+O10</f>
        <v>4862105</v>
      </c>
      <c r="R10" s="34">
        <f>+J10+L10+N10+P10</f>
        <v>3437</v>
      </c>
      <c r="S10" s="35" t="e">
        <f t="shared" si="2"/>
        <v>#VALUE!</v>
      </c>
      <c r="T10" s="35">
        <f t="shared" si="3"/>
        <v>1414.6363107361071</v>
      </c>
      <c r="U10" s="36">
        <v>0</v>
      </c>
      <c r="V10" s="37">
        <f t="shared" si="4"/>
      </c>
      <c r="W10" s="38">
        <v>4862105</v>
      </c>
      <c r="X10" s="38">
        <v>3437</v>
      </c>
      <c r="Y10" s="35">
        <f t="shared" si="5"/>
        <v>1414.6363107361071</v>
      </c>
    </row>
    <row r="11" spans="1:25" ht="30" customHeight="1">
      <c r="A11" s="27">
        <v>8</v>
      </c>
      <c r="B11" s="28"/>
      <c r="C11" s="29" t="s">
        <v>34</v>
      </c>
      <c r="D11" s="30">
        <v>41613</v>
      </c>
      <c r="E11" s="31" t="s">
        <v>35</v>
      </c>
      <c r="F11" s="32">
        <v>14</v>
      </c>
      <c r="G11" s="32" t="s">
        <v>21</v>
      </c>
      <c r="H11" s="32">
        <v>2</v>
      </c>
      <c r="I11" s="42">
        <v>421345</v>
      </c>
      <c r="J11" s="42">
        <v>303</v>
      </c>
      <c r="K11" s="42">
        <v>859574</v>
      </c>
      <c r="L11" s="42">
        <v>579</v>
      </c>
      <c r="M11" s="42">
        <v>1397745</v>
      </c>
      <c r="N11" s="42">
        <v>965</v>
      </c>
      <c r="O11" s="42">
        <v>941238</v>
      </c>
      <c r="P11" s="42">
        <v>648</v>
      </c>
      <c r="Q11" s="34">
        <f>+I11+K11+M11+O11</f>
        <v>3619902</v>
      </c>
      <c r="R11" s="34">
        <f>+J11+L11+N11+P11</f>
        <v>2495</v>
      </c>
      <c r="S11" s="35" t="e">
        <f t="shared" si="2"/>
        <v>#VALUE!</v>
      </c>
      <c r="T11" s="35">
        <f t="shared" si="3"/>
        <v>1450.8625250501002</v>
      </c>
      <c r="U11" s="36">
        <v>5435989</v>
      </c>
      <c r="V11" s="37">
        <f t="shared" si="4"/>
        <v>-0.33408584895959137</v>
      </c>
      <c r="W11" s="39">
        <v>11001150</v>
      </c>
      <c r="X11" s="39">
        <v>7833</v>
      </c>
      <c r="Y11" s="35">
        <f t="shared" si="5"/>
        <v>1404.4618919954041</v>
      </c>
    </row>
    <row r="12" spans="1:25" ht="30" customHeight="1">
      <c r="A12" s="27">
        <v>9</v>
      </c>
      <c r="B12" s="28"/>
      <c r="C12" s="29" t="s">
        <v>36</v>
      </c>
      <c r="D12" s="30">
        <v>41585</v>
      </c>
      <c r="E12" s="31" t="s">
        <v>35</v>
      </c>
      <c r="F12" s="32">
        <v>36</v>
      </c>
      <c r="G12" s="32" t="s">
        <v>21</v>
      </c>
      <c r="H12" s="32">
        <v>6</v>
      </c>
      <c r="I12" s="42">
        <v>207535</v>
      </c>
      <c r="J12" s="42">
        <v>136</v>
      </c>
      <c r="K12" s="42">
        <v>899550</v>
      </c>
      <c r="L12" s="42">
        <v>693</v>
      </c>
      <c r="M12" s="42">
        <v>748520</v>
      </c>
      <c r="N12" s="42">
        <v>476</v>
      </c>
      <c r="O12" s="42">
        <v>575670</v>
      </c>
      <c r="P12" s="42">
        <v>401</v>
      </c>
      <c r="Q12" s="34">
        <f>+I12+K12+M12+O12</f>
        <v>2431275</v>
      </c>
      <c r="R12" s="34">
        <f>+J12+L12+N12+P12</f>
        <v>1706</v>
      </c>
      <c r="S12" s="35" t="e">
        <f t="shared" si="2"/>
        <v>#VALUE!</v>
      </c>
      <c r="T12" s="35">
        <f t="shared" si="3"/>
        <v>1425.1318874560375</v>
      </c>
      <c r="U12" s="36">
        <v>3024738</v>
      </c>
      <c r="V12" s="37">
        <f t="shared" si="4"/>
        <v>-0.19620310916185138</v>
      </c>
      <c r="W12" s="39">
        <v>73238307</v>
      </c>
      <c r="X12" s="39">
        <v>53031</v>
      </c>
      <c r="Y12" s="35">
        <f t="shared" si="5"/>
        <v>1381.047066809979</v>
      </c>
    </row>
    <row r="13" spans="1:25" ht="30" customHeight="1">
      <c r="A13" s="27">
        <v>10</v>
      </c>
      <c r="B13" s="28"/>
      <c r="C13" s="29" t="s">
        <v>37</v>
      </c>
      <c r="D13" s="30">
        <v>41592</v>
      </c>
      <c r="E13" s="31" t="s">
        <v>35</v>
      </c>
      <c r="F13" s="32">
        <v>34</v>
      </c>
      <c r="G13" s="32" t="s">
        <v>21</v>
      </c>
      <c r="H13" s="32">
        <v>5</v>
      </c>
      <c r="I13" s="42">
        <v>252170</v>
      </c>
      <c r="J13" s="42">
        <v>170</v>
      </c>
      <c r="K13" s="42">
        <v>498020</v>
      </c>
      <c r="L13" s="42">
        <v>340</v>
      </c>
      <c r="M13" s="42">
        <v>983860</v>
      </c>
      <c r="N13" s="42">
        <v>668</v>
      </c>
      <c r="O13" s="42">
        <v>644040</v>
      </c>
      <c r="P13" s="42">
        <v>431</v>
      </c>
      <c r="Q13" s="34">
        <f>+I13+K13+M13+O13</f>
        <v>2378090</v>
      </c>
      <c r="R13" s="34">
        <f>+J13+L13+N13+P13</f>
        <v>1609</v>
      </c>
      <c r="S13" s="35" t="e">
        <f t="shared" si="2"/>
        <v>#VALUE!</v>
      </c>
      <c r="T13" s="35">
        <f t="shared" si="3"/>
        <v>1477.9925419515228</v>
      </c>
      <c r="U13" s="36">
        <v>3911445</v>
      </c>
      <c r="V13" s="37">
        <f t="shared" si="4"/>
        <v>-0.39201752804909695</v>
      </c>
      <c r="W13" s="39">
        <v>60123948</v>
      </c>
      <c r="X13" s="39">
        <v>43789</v>
      </c>
      <c r="Y13" s="35">
        <f t="shared" si="5"/>
        <v>1373.0377035328506</v>
      </c>
    </row>
    <row r="14" spans="1:25" ht="12.75">
      <c r="A14" s="43"/>
      <c r="B14" s="44"/>
      <c r="C14" s="45"/>
      <c r="D14" s="46"/>
      <c r="E14" s="47"/>
      <c r="F14" s="48"/>
      <c r="G14" s="48"/>
      <c r="H14" s="48"/>
      <c r="I14" s="49"/>
      <c r="J14" s="49"/>
      <c r="K14" s="49"/>
      <c r="L14" s="49"/>
      <c r="M14" s="49"/>
      <c r="N14" s="49"/>
      <c r="O14" s="49"/>
      <c r="P14" s="49"/>
      <c r="Q14" s="50"/>
      <c r="R14" s="49"/>
      <c r="S14" s="51"/>
      <c r="T14" s="49"/>
      <c r="U14" s="49"/>
      <c r="V14" s="49"/>
      <c r="W14" s="49"/>
      <c r="X14" s="49"/>
      <c r="Y14" s="49"/>
    </row>
    <row r="15" spans="1:25" ht="12.75">
      <c r="A15" s="52"/>
      <c r="B15" s="53" t="s">
        <v>38</v>
      </c>
      <c r="C15" s="53"/>
      <c r="D15" s="53"/>
      <c r="E15" s="53"/>
      <c r="F15" s="54"/>
      <c r="G15" s="54">
        <f>SUM(G4:G14)</f>
        <v>0</v>
      </c>
      <c r="H15" s="55"/>
      <c r="I15" s="56"/>
      <c r="J15" s="57"/>
      <c r="K15" s="56"/>
      <c r="L15" s="57"/>
      <c r="M15" s="56"/>
      <c r="N15" s="57"/>
      <c r="O15" s="56"/>
      <c r="P15" s="57"/>
      <c r="Q15" s="58">
        <f>SUM(Q4:Q14)</f>
        <v>272645387</v>
      </c>
      <c r="R15" s="59">
        <f>SUM(R4:R14)</f>
        <v>194512</v>
      </c>
      <c r="S15" s="60" t="e">
        <f>R15/G15</f>
        <v>#DIV/0!</v>
      </c>
      <c r="T15" s="61">
        <f>Q15/R15</f>
        <v>1401.6892890927038</v>
      </c>
      <c r="U15" s="62">
        <v>183260095</v>
      </c>
      <c r="V15" s="63">
        <f>IF(U15&lt;&gt;0,-(U15-Q15)/U15,"")</f>
        <v>0.4877509858324585</v>
      </c>
      <c r="W15" s="64"/>
      <c r="X15" s="65"/>
      <c r="Y15" s="66"/>
    </row>
    <row r="16" spans="1:25" ht="12.75" customHeight="1">
      <c r="A16" s="67"/>
      <c r="B16" s="68"/>
      <c r="C16" s="69" t="s">
        <v>39</v>
      </c>
      <c r="D16" s="69"/>
      <c r="E16" s="70"/>
      <c r="F16" s="71"/>
      <c r="G16" s="71"/>
      <c r="H16" s="69"/>
      <c r="I16" s="69"/>
      <c r="J16" s="69"/>
      <c r="K16" s="69"/>
      <c r="L16" s="69"/>
      <c r="M16" s="69"/>
      <c r="N16" s="69"/>
      <c r="O16" s="69"/>
      <c r="P16" s="69"/>
      <c r="Q16" s="72"/>
      <c r="R16" s="69"/>
      <c r="S16" s="69"/>
      <c r="T16" s="69"/>
      <c r="U16" s="73" t="s">
        <v>40</v>
      </c>
      <c r="V16" s="73"/>
      <c r="W16" s="73"/>
      <c r="X16" s="73"/>
      <c r="Y16" s="73"/>
    </row>
    <row r="17" spans="1:25" ht="12.75">
      <c r="A17" s="67"/>
      <c r="B17" s="68"/>
      <c r="C17" s="69"/>
      <c r="D17" s="69"/>
      <c r="E17" s="70"/>
      <c r="F17" s="71"/>
      <c r="G17" s="71"/>
      <c r="H17" s="69"/>
      <c r="I17" s="69"/>
      <c r="J17" s="69"/>
      <c r="K17" s="69"/>
      <c r="L17" s="69"/>
      <c r="M17" s="69"/>
      <c r="N17" s="69"/>
      <c r="O17" s="69"/>
      <c r="P17" s="69"/>
      <c r="Q17" s="72"/>
      <c r="R17" s="69"/>
      <c r="S17" s="69"/>
      <c r="T17" s="69"/>
      <c r="U17" s="73"/>
      <c r="V17" s="73"/>
      <c r="W17" s="73"/>
      <c r="X17" s="73"/>
      <c r="Y17" s="73"/>
    </row>
    <row r="18" spans="1:25" ht="12.75">
      <c r="A18" s="67"/>
      <c r="B18" s="68"/>
      <c r="C18" s="69"/>
      <c r="D18" s="69"/>
      <c r="E18" s="70"/>
      <c r="F18" s="71"/>
      <c r="G18" s="71"/>
      <c r="H18" s="69"/>
      <c r="I18" s="69"/>
      <c r="J18" s="69"/>
      <c r="K18" s="69"/>
      <c r="L18" s="69"/>
      <c r="M18" s="69"/>
      <c r="N18" s="69"/>
      <c r="O18" s="69"/>
      <c r="P18" s="69"/>
      <c r="Q18" s="72"/>
      <c r="R18" s="69"/>
      <c r="S18" s="69"/>
      <c r="T18" s="69"/>
      <c r="U18" s="73"/>
      <c r="V18" s="73"/>
      <c r="W18" s="73"/>
      <c r="X18" s="73"/>
      <c r="Y18" s="73"/>
    </row>
  </sheetData>
  <sheetProtection selectLockedCells="1" selectUnlockedCells="1"/>
  <mergeCells count="15"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  <mergeCell ref="Q2:T2"/>
    <mergeCell ref="U2:V2"/>
    <mergeCell ref="W2:Y2"/>
    <mergeCell ref="B15:E15"/>
    <mergeCell ref="U16:Y18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/>
  <cp:lastPrinted>2008-10-22T07:58:06Z</cp:lastPrinted>
  <dcterms:created xsi:type="dcterms:W3CDTF">2006-04-04T07:29:08Z</dcterms:created>
  <dcterms:modified xsi:type="dcterms:W3CDTF">2013-12-17T06:56:12Z</dcterms:modified>
  <cp:category/>
  <cp:version/>
  <cp:contentType/>
  <cp:contentStatus/>
  <cp:revision>1</cp:revision>
</cp:coreProperties>
</file>