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<sst xmlns="http://schemas.openxmlformats.org/spreadsheetml/2006/main" count="66" uniqueCount="41">
  <si>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</si>
  <si>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</si>
  <si>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</si>
  <si>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</si>
  <si>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</si>
  <si>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</si>
  <si>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</si>
  <si>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</si>
  <si>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</si>
  <si>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</si>
  <si>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</si>
  <si>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</si>
  <si>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</si>
  <si>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</si>
  <si>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</si>
  <si>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</si>
  <si>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</si>
  <si>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</si>
  <si>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</si>
  <si>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</si>
  <si>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</si>
  <si>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Drive Angry 3D</t>
  </si>
  <si>
    <t>InterCom</t>
  </si>
  <si>
    <t>11+26+2</t>
  </si>
  <si>
    <t>n/a</t>
  </si>
  <si>
    <t>The King's Speech</t>
  </si>
  <si>
    <t>Budapest Film</t>
  </si>
  <si>
    <t>Big Mommas: Like Father, Like Son</t>
  </si>
  <si>
    <t>28+2</t>
  </si>
  <si>
    <t>No Strings Attached</t>
  </si>
  <si>
    <t>UIP</t>
  </si>
  <si>
    <t>26+1</t>
  </si>
  <si>
    <t>Black Swan</t>
  </si>
  <si>
    <t>How Do You Know?</t>
  </si>
  <si>
    <t>I Am Number Four</t>
  </si>
  <si>
    <t>Forum Hungary</t>
  </si>
  <si>
    <t>Gnomeo and Juliet</t>
  </si>
  <si>
    <t>15+30</t>
  </si>
  <si>
    <t>True Grit</t>
  </si>
  <si>
    <t>Gulliver's Travels</t>
  </si>
  <si>
    <t>16+22+1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</si>
</sst>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14" fillId="25" borderId="26" xfId="0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40" applyNumberFormat="1" applyFont="1" applyFill="1" applyBorder="1" applyAlignment="1">
      <alignment horizontal="right"/>
    </xf>
    <xf numFmtId="3" fontId="15" fillId="25" borderId="26" xfId="39" applyNumberFormat="1" applyFont="1" applyFill="1" applyBorder="1" applyAlignment="1">
      <alignment horizontal="right"/>
    </xf>
    <xf numFmtId="3" fontId="33" fillId="25" borderId="26" xfId="0" applyNumberFormat="1" applyFont="1" applyFill="1" applyBorder="1" applyAlignment="1">
      <alignment vertical="center"/>
    </xf>
    <xf numFmtId="3" fontId="14" fillId="25" borderId="26" xfId="0" applyNumberFormat="1" applyFont="1" applyFill="1" applyBorder="1" applyAlignment="1">
      <alignment/>
    </xf>
    <xf numFmtId="197" fontId="14" fillId="25" borderId="26" xfId="0" applyNumberFormat="1" applyFont="1" applyFill="1" applyBorder="1" applyAlignment="1" applyProtection="1">
      <alignment horizontal="left" vertical="center"/>
      <protection locked="0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1070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686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24-27 FEBRUARY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D10" sqref="D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8.00390625" style="0" customWidth="1"/>
    <col min="4" max="4" width="13.140625" style="0" customWidth="1"/>
    <col min="5" max="5" width="18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421875" style="0" customWidth="1"/>
    <col min="15" max="15" width="11.57421875" style="0" customWidth="1"/>
    <col min="16" max="16" width="8.8515625" style="0" customWidth="1"/>
    <col min="17" max="17" width="13.8515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3" t="s">
        <v>0</v>
      </c>
      <c r="D2" s="75" t="s">
        <v>1</v>
      </c>
      <c r="E2" s="75" t="s">
        <v>2</v>
      </c>
      <c r="F2" s="79" t="s">
        <v>3</v>
      </c>
      <c r="G2" s="79" t="s">
        <v>4</v>
      </c>
      <c r="H2" s="79" t="s">
        <v>5</v>
      </c>
      <c r="I2" s="78" t="s">
        <v>18</v>
      </c>
      <c r="J2" s="78"/>
      <c r="K2" s="78" t="s">
        <v>6</v>
      </c>
      <c r="L2" s="78"/>
      <c r="M2" s="78" t="s">
        <v>7</v>
      </c>
      <c r="N2" s="78"/>
      <c r="O2" s="78" t="s">
        <v>8</v>
      </c>
      <c r="P2" s="78"/>
      <c r="Q2" s="78" t="s">
        <v>9</v>
      </c>
      <c r="R2" s="78"/>
      <c r="S2" s="78"/>
      <c r="T2" s="78"/>
      <c r="U2" s="78" t="s">
        <v>10</v>
      </c>
      <c r="V2" s="78"/>
      <c r="W2" s="78" t="s">
        <v>11</v>
      </c>
      <c r="X2" s="78"/>
      <c r="Y2" s="83"/>
    </row>
    <row r="3" spans="1:25" ht="30" customHeight="1">
      <c r="A3" s="13"/>
      <c r="B3" s="14"/>
      <c r="C3" s="74"/>
      <c r="D3" s="76"/>
      <c r="E3" s="77"/>
      <c r="F3" s="80"/>
      <c r="G3" s="80"/>
      <c r="H3" s="8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4" t="s">
        <v>21</v>
      </c>
      <c r="D4" s="55">
        <v>40598</v>
      </c>
      <c r="E4" s="56" t="s">
        <v>22</v>
      </c>
      <c r="F4" s="57" t="s">
        <v>23</v>
      </c>
      <c r="G4" s="57" t="s">
        <v>24</v>
      </c>
      <c r="H4" s="57">
        <v>1</v>
      </c>
      <c r="I4" s="58">
        <v>2663990</v>
      </c>
      <c r="J4" s="58">
        <v>1815</v>
      </c>
      <c r="K4" s="58">
        <v>5227690</v>
      </c>
      <c r="L4" s="58">
        <v>3523</v>
      </c>
      <c r="M4" s="58">
        <v>12204390</v>
      </c>
      <c r="N4" s="58">
        <v>8182</v>
      </c>
      <c r="O4" s="58">
        <v>7801620</v>
      </c>
      <c r="P4" s="58">
        <v>5185</v>
      </c>
      <c r="Q4" s="59">
        <f aca="true" t="shared" si="0" ref="Q4:R6">+I4+K4+M4+O4</f>
        <v>27897690</v>
      </c>
      <c r="R4" s="59">
        <f t="shared" si="0"/>
        <v>18705</v>
      </c>
      <c r="S4" s="60" t="e">
        <f aca="true" t="shared" si="1" ref="S4:S13">IF(Q4&lt;&gt;0,R4/G4,"")</f>
        <v>#VALUE!</v>
      </c>
      <c r="T4" s="60">
        <f aca="true" t="shared" si="2" ref="T4:T13">IF(Q4&lt;&gt;0,Q4/R4,"")</f>
        <v>1491.4562951082598</v>
      </c>
      <c r="U4" s="61">
        <v>0</v>
      </c>
      <c r="V4" s="62">
        <f aca="true" t="shared" si="3" ref="V4:V13">IF(U4&lt;&gt;0,-(U4-Q4)/U4,"")</f>
      </c>
      <c r="W4" s="63">
        <v>27897690</v>
      </c>
      <c r="X4" s="63">
        <v>18705</v>
      </c>
      <c r="Y4" s="60">
        <f aca="true" t="shared" si="4" ref="Y4:Y13">W4/X4</f>
        <v>1491.4562951082598</v>
      </c>
    </row>
    <row r="5" spans="1:25" ht="30" customHeight="1">
      <c r="A5" s="40">
        <v>2</v>
      </c>
      <c r="B5" s="41"/>
      <c r="C5" s="64" t="s">
        <v>25</v>
      </c>
      <c r="D5" s="55">
        <v>40577</v>
      </c>
      <c r="E5" s="56" t="s">
        <v>26</v>
      </c>
      <c r="F5" s="57">
        <v>12</v>
      </c>
      <c r="G5" s="57" t="s">
        <v>24</v>
      </c>
      <c r="H5" s="57">
        <v>4</v>
      </c>
      <c r="I5" s="65">
        <v>1457910</v>
      </c>
      <c r="J5" s="65">
        <v>1237</v>
      </c>
      <c r="K5" s="65">
        <v>2815060</v>
      </c>
      <c r="L5" s="65">
        <v>2262</v>
      </c>
      <c r="M5" s="65">
        <v>6048465</v>
      </c>
      <c r="N5" s="65">
        <v>4870</v>
      </c>
      <c r="O5" s="65">
        <v>4800750</v>
      </c>
      <c r="P5" s="65">
        <v>3944</v>
      </c>
      <c r="Q5" s="59">
        <f t="shared" si="0"/>
        <v>15122185</v>
      </c>
      <c r="R5" s="59">
        <f t="shared" si="0"/>
        <v>12313</v>
      </c>
      <c r="S5" s="60" t="e">
        <f t="shared" si="1"/>
        <v>#VALUE!</v>
      </c>
      <c r="T5" s="60">
        <f t="shared" si="2"/>
        <v>1228.1478924713717</v>
      </c>
      <c r="U5" s="61">
        <v>14546880</v>
      </c>
      <c r="V5" s="62">
        <f t="shared" si="3"/>
        <v>0.03954834301238479</v>
      </c>
      <c r="W5" s="66">
        <v>84671755</v>
      </c>
      <c r="X5" s="66">
        <v>71010</v>
      </c>
      <c r="Y5" s="60">
        <f t="shared" si="4"/>
        <v>1192.3919870440784</v>
      </c>
    </row>
    <row r="6" spans="1:25" ht="30" customHeight="1">
      <c r="A6" s="40">
        <v>3</v>
      </c>
      <c r="B6" s="41"/>
      <c r="C6" s="67" t="s">
        <v>27</v>
      </c>
      <c r="D6" s="55">
        <v>40591</v>
      </c>
      <c r="E6" s="56" t="s">
        <v>22</v>
      </c>
      <c r="F6" s="57" t="s">
        <v>28</v>
      </c>
      <c r="G6" s="57" t="s">
        <v>24</v>
      </c>
      <c r="H6" s="57">
        <v>2</v>
      </c>
      <c r="I6" s="58">
        <v>932870</v>
      </c>
      <c r="J6" s="58">
        <v>810</v>
      </c>
      <c r="K6" s="58">
        <v>2288495</v>
      </c>
      <c r="L6" s="58">
        <v>2069</v>
      </c>
      <c r="M6" s="58">
        <v>6394245</v>
      </c>
      <c r="N6" s="58">
        <v>5672</v>
      </c>
      <c r="O6" s="58">
        <v>4388010</v>
      </c>
      <c r="P6" s="58">
        <v>3876</v>
      </c>
      <c r="Q6" s="59">
        <f t="shared" si="0"/>
        <v>14003620</v>
      </c>
      <c r="R6" s="59">
        <f t="shared" si="0"/>
        <v>12427</v>
      </c>
      <c r="S6" s="60" t="e">
        <f t="shared" si="1"/>
        <v>#VALUE!</v>
      </c>
      <c r="T6" s="60">
        <f t="shared" si="2"/>
        <v>1126.8705238593386</v>
      </c>
      <c r="U6" s="61">
        <v>23507160</v>
      </c>
      <c r="V6" s="62">
        <f t="shared" si="3"/>
        <v>-0.40428278022525904</v>
      </c>
      <c r="W6" s="63">
        <v>41160205</v>
      </c>
      <c r="X6" s="63">
        <v>36519</v>
      </c>
      <c r="Y6" s="60">
        <f t="shared" si="4"/>
        <v>1127.0901448561024</v>
      </c>
    </row>
    <row r="7" spans="1:25" ht="30" customHeight="1">
      <c r="A7" s="40">
        <v>4</v>
      </c>
      <c r="B7" s="41"/>
      <c r="C7" s="67" t="s">
        <v>32</v>
      </c>
      <c r="D7" s="55">
        <v>40591</v>
      </c>
      <c r="E7" s="56" t="s">
        <v>26</v>
      </c>
      <c r="F7" s="57">
        <v>9</v>
      </c>
      <c r="G7" s="57" t="s">
        <v>24</v>
      </c>
      <c r="H7" s="57">
        <v>2</v>
      </c>
      <c r="I7" s="65">
        <v>1692010</v>
      </c>
      <c r="J7" s="65">
        <v>1407</v>
      </c>
      <c r="K7" s="65">
        <v>2795755</v>
      </c>
      <c r="L7" s="65">
        <v>2348</v>
      </c>
      <c r="M7" s="65">
        <v>4273245</v>
      </c>
      <c r="N7" s="65">
        <v>3437</v>
      </c>
      <c r="O7" s="65">
        <v>3543595</v>
      </c>
      <c r="P7" s="65">
        <v>2854</v>
      </c>
      <c r="Q7" s="59">
        <f>+I7+K7+M7+O7</f>
        <v>12304605</v>
      </c>
      <c r="R7" s="59">
        <f>+J7+L7+N7+P7</f>
        <v>10046</v>
      </c>
      <c r="S7" s="60" t="e">
        <f t="shared" si="1"/>
        <v>#VALUE!</v>
      </c>
      <c r="T7" s="60">
        <f t="shared" si="2"/>
        <v>1224.8262990244873</v>
      </c>
      <c r="U7" s="61">
        <v>14566195</v>
      </c>
      <c r="V7" s="62">
        <f t="shared" si="3"/>
        <v>-0.15526292212894308</v>
      </c>
      <c r="W7" s="48">
        <v>35054645</v>
      </c>
      <c r="X7" s="48">
        <v>29536</v>
      </c>
      <c r="Y7" s="60">
        <f t="shared" si="4"/>
        <v>1186.8446979956664</v>
      </c>
    </row>
    <row r="8" spans="1:25" ht="30" customHeight="1">
      <c r="A8" s="40">
        <v>5</v>
      </c>
      <c r="B8" s="41"/>
      <c r="C8" s="64" t="s">
        <v>29</v>
      </c>
      <c r="D8" s="55">
        <v>40219</v>
      </c>
      <c r="E8" s="56" t="s">
        <v>30</v>
      </c>
      <c r="F8" s="57" t="s">
        <v>31</v>
      </c>
      <c r="G8" s="57">
        <v>27</v>
      </c>
      <c r="H8" s="57">
        <v>3</v>
      </c>
      <c r="I8" s="68">
        <v>1370360</v>
      </c>
      <c r="J8" s="68">
        <v>1368</v>
      </c>
      <c r="K8" s="68">
        <v>2689490</v>
      </c>
      <c r="L8" s="68">
        <v>2297</v>
      </c>
      <c r="M8" s="68">
        <v>5157765</v>
      </c>
      <c r="N8" s="68">
        <v>4338</v>
      </c>
      <c r="O8" s="68">
        <v>2847495</v>
      </c>
      <c r="P8" s="68">
        <v>2343</v>
      </c>
      <c r="Q8" s="59">
        <f aca="true" t="shared" si="5" ref="Q8:R13">+I8+K8+M8+O8</f>
        <v>12065110</v>
      </c>
      <c r="R8" s="59">
        <f>+J8+L8+N8+P8</f>
        <v>10346</v>
      </c>
      <c r="S8" s="60">
        <f t="shared" si="1"/>
        <v>383.18518518518516</v>
      </c>
      <c r="T8" s="60">
        <f t="shared" si="2"/>
        <v>1166.1618016624782</v>
      </c>
      <c r="U8" s="61">
        <v>19813475</v>
      </c>
      <c r="V8" s="62">
        <f t="shared" si="3"/>
        <v>-0.3910654239097382</v>
      </c>
      <c r="W8" s="48">
        <v>86192355</v>
      </c>
      <c r="X8" s="48">
        <v>73999</v>
      </c>
      <c r="Y8" s="60">
        <f t="shared" si="4"/>
        <v>1164.7772942877607</v>
      </c>
    </row>
    <row r="9" spans="1:25" ht="30" customHeight="1">
      <c r="A9" s="40">
        <v>6</v>
      </c>
      <c r="B9" s="41"/>
      <c r="C9" s="64" t="s">
        <v>33</v>
      </c>
      <c r="D9" s="55">
        <v>40598</v>
      </c>
      <c r="E9" s="69" t="s">
        <v>22</v>
      </c>
      <c r="F9" s="56">
        <v>25</v>
      </c>
      <c r="G9" s="57" t="s">
        <v>24</v>
      </c>
      <c r="H9" s="57">
        <v>1</v>
      </c>
      <c r="I9" s="58">
        <v>1123090</v>
      </c>
      <c r="J9" s="58">
        <v>940</v>
      </c>
      <c r="K9" s="58">
        <v>2472765</v>
      </c>
      <c r="L9" s="58">
        <v>2067</v>
      </c>
      <c r="M9" s="58">
        <v>5080035</v>
      </c>
      <c r="N9" s="58">
        <v>4144</v>
      </c>
      <c r="O9" s="58">
        <v>3022010</v>
      </c>
      <c r="P9" s="58">
        <v>2486</v>
      </c>
      <c r="Q9" s="59">
        <f t="shared" si="5"/>
        <v>11697900</v>
      </c>
      <c r="R9" s="59">
        <f t="shared" si="5"/>
        <v>9637</v>
      </c>
      <c r="S9" s="60" t="e">
        <f t="shared" si="1"/>
        <v>#VALUE!</v>
      </c>
      <c r="T9" s="60">
        <f t="shared" si="2"/>
        <v>1213.8528587734772</v>
      </c>
      <c r="U9" s="61">
        <v>0</v>
      </c>
      <c r="V9" s="62">
        <f t="shared" si="3"/>
      </c>
      <c r="W9" s="63">
        <v>11697900</v>
      </c>
      <c r="X9" s="63">
        <v>9637</v>
      </c>
      <c r="Y9" s="60">
        <f t="shared" si="4"/>
        <v>1213.8528587734772</v>
      </c>
    </row>
    <row r="10" spans="1:25" ht="30" customHeight="1">
      <c r="A10" s="40">
        <v>7</v>
      </c>
      <c r="B10" s="41"/>
      <c r="C10" s="64" t="s">
        <v>34</v>
      </c>
      <c r="D10" s="55">
        <v>40219</v>
      </c>
      <c r="E10" s="56" t="s">
        <v>35</v>
      </c>
      <c r="F10" s="57">
        <v>22</v>
      </c>
      <c r="G10" s="57" t="s">
        <v>24</v>
      </c>
      <c r="H10" s="57">
        <v>2</v>
      </c>
      <c r="I10" s="68">
        <v>1039320</v>
      </c>
      <c r="J10" s="68">
        <v>896</v>
      </c>
      <c r="K10" s="68">
        <v>1992925</v>
      </c>
      <c r="L10" s="68">
        <v>1734</v>
      </c>
      <c r="M10" s="68">
        <v>3905580</v>
      </c>
      <c r="N10" s="68">
        <v>3358</v>
      </c>
      <c r="O10" s="68">
        <v>2435305</v>
      </c>
      <c r="P10" s="68">
        <v>2057</v>
      </c>
      <c r="Q10" s="59">
        <f t="shared" si="5"/>
        <v>9373130</v>
      </c>
      <c r="R10" s="59">
        <f t="shared" si="5"/>
        <v>8045</v>
      </c>
      <c r="S10" s="60" t="e">
        <f t="shared" si="1"/>
        <v>#VALUE!</v>
      </c>
      <c r="T10" s="60">
        <f t="shared" si="2"/>
        <v>1165.0876320696084</v>
      </c>
      <c r="U10" s="61">
        <v>18739585</v>
      </c>
      <c r="V10" s="62">
        <f t="shared" si="3"/>
        <v>-0.4998219010719821</v>
      </c>
      <c r="W10" s="48">
        <v>33085390</v>
      </c>
      <c r="X10" s="48">
        <v>28417</v>
      </c>
      <c r="Y10" s="60">
        <f t="shared" si="4"/>
        <v>1164.2815920047858</v>
      </c>
    </row>
    <row r="11" spans="1:25" ht="30" customHeight="1">
      <c r="A11" s="40">
        <v>8</v>
      </c>
      <c r="B11" s="41"/>
      <c r="C11" s="67" t="s">
        <v>36</v>
      </c>
      <c r="D11" s="55">
        <v>40219</v>
      </c>
      <c r="E11" s="56" t="s">
        <v>35</v>
      </c>
      <c r="F11" s="57" t="s">
        <v>37</v>
      </c>
      <c r="G11" s="57" t="s">
        <v>24</v>
      </c>
      <c r="H11" s="57">
        <v>3</v>
      </c>
      <c r="I11" s="68">
        <v>473870</v>
      </c>
      <c r="J11" s="68">
        <v>367</v>
      </c>
      <c r="K11" s="68">
        <v>989760</v>
      </c>
      <c r="L11" s="68">
        <v>721</v>
      </c>
      <c r="M11" s="68">
        <v>4156880</v>
      </c>
      <c r="N11" s="68">
        <v>3017</v>
      </c>
      <c r="O11" s="68">
        <v>3608570</v>
      </c>
      <c r="P11" s="68">
        <v>2621</v>
      </c>
      <c r="Q11" s="59">
        <f t="shared" si="5"/>
        <v>9229080</v>
      </c>
      <c r="R11" s="59">
        <f t="shared" si="5"/>
        <v>6726</v>
      </c>
      <c r="S11" s="60" t="e">
        <f t="shared" si="1"/>
        <v>#VALUE!</v>
      </c>
      <c r="T11" s="60">
        <f t="shared" si="2"/>
        <v>1372.149866190901</v>
      </c>
      <c r="U11" s="61">
        <v>13876090</v>
      </c>
      <c r="V11" s="62">
        <f t="shared" si="3"/>
        <v>-0.33489333090229306</v>
      </c>
      <c r="W11" s="48">
        <v>49236205</v>
      </c>
      <c r="X11" s="48">
        <v>36136</v>
      </c>
      <c r="Y11" s="60">
        <f t="shared" si="4"/>
        <v>1362.525044277175</v>
      </c>
    </row>
    <row r="12" spans="1:25" ht="30" customHeight="1">
      <c r="A12" s="40">
        <v>9</v>
      </c>
      <c r="B12" s="41"/>
      <c r="C12" s="64" t="s">
        <v>38</v>
      </c>
      <c r="D12" s="55">
        <v>40591</v>
      </c>
      <c r="E12" s="56" t="s">
        <v>30</v>
      </c>
      <c r="F12" s="57">
        <v>17</v>
      </c>
      <c r="G12" s="57">
        <v>17</v>
      </c>
      <c r="H12" s="57">
        <v>2</v>
      </c>
      <c r="I12" s="68">
        <v>776525</v>
      </c>
      <c r="J12" s="68">
        <v>631</v>
      </c>
      <c r="K12" s="68">
        <v>1532305</v>
      </c>
      <c r="L12" s="68">
        <v>1254</v>
      </c>
      <c r="M12" s="68">
        <v>2922320</v>
      </c>
      <c r="N12" s="68">
        <v>2354</v>
      </c>
      <c r="O12" s="68">
        <v>2031420</v>
      </c>
      <c r="P12" s="68">
        <v>1680</v>
      </c>
      <c r="Q12" s="59">
        <f t="shared" si="5"/>
        <v>7262570</v>
      </c>
      <c r="R12" s="59">
        <f t="shared" si="5"/>
        <v>5919</v>
      </c>
      <c r="S12" s="60">
        <f t="shared" si="1"/>
        <v>348.1764705882353</v>
      </c>
      <c r="T12" s="60">
        <f t="shared" si="2"/>
        <v>1226.9927352593343</v>
      </c>
      <c r="U12" s="61">
        <v>11054565</v>
      </c>
      <c r="V12" s="62">
        <f t="shared" si="3"/>
        <v>-0.3430252569865933</v>
      </c>
      <c r="W12" s="48">
        <v>22216710</v>
      </c>
      <c r="X12" s="48">
        <v>18491</v>
      </c>
      <c r="Y12" s="60">
        <f t="shared" si="4"/>
        <v>1201.4877507976853</v>
      </c>
    </row>
    <row r="13" spans="1:25" ht="30" customHeight="1">
      <c r="A13" s="40">
        <v>10</v>
      </c>
      <c r="B13" s="41"/>
      <c r="C13" s="64" t="s">
        <v>39</v>
      </c>
      <c r="D13" s="55">
        <v>40577</v>
      </c>
      <c r="E13" s="56" t="s">
        <v>22</v>
      </c>
      <c r="F13" s="57" t="s">
        <v>40</v>
      </c>
      <c r="G13" s="57" t="s">
        <v>24</v>
      </c>
      <c r="H13" s="57">
        <v>4</v>
      </c>
      <c r="I13" s="58">
        <v>529110</v>
      </c>
      <c r="J13" s="58">
        <v>405</v>
      </c>
      <c r="K13" s="58">
        <v>782680</v>
      </c>
      <c r="L13" s="58">
        <v>553</v>
      </c>
      <c r="M13" s="58">
        <v>2971240</v>
      </c>
      <c r="N13" s="58">
        <v>2087</v>
      </c>
      <c r="O13" s="58">
        <v>2687830</v>
      </c>
      <c r="P13" s="58">
        <v>1893</v>
      </c>
      <c r="Q13" s="59">
        <f t="shared" si="5"/>
        <v>6970860</v>
      </c>
      <c r="R13" s="59">
        <f t="shared" si="5"/>
        <v>4938</v>
      </c>
      <c r="S13" s="60" t="e">
        <f t="shared" si="1"/>
        <v>#VALUE!</v>
      </c>
      <c r="T13" s="60">
        <f t="shared" si="2"/>
        <v>1411.6767922235722</v>
      </c>
      <c r="U13" s="61">
        <v>11502910</v>
      </c>
      <c r="V13" s="62">
        <f t="shared" si="3"/>
        <v>-0.3939916073410989</v>
      </c>
      <c r="W13" s="63">
        <v>79595115</v>
      </c>
      <c r="X13" s="63">
        <v>57564</v>
      </c>
      <c r="Y13" s="60">
        <f t="shared" si="4"/>
        <v>1382.7238378153013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0" t="s">
        <v>17</v>
      </c>
      <c r="C15" s="71"/>
      <c r="D15" s="71"/>
      <c r="E15" s="72"/>
      <c r="F15" s="23"/>
      <c r="G15" s="23">
        <f>SUM(G4:G14)</f>
        <v>44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125926750</v>
      </c>
      <c r="R15" s="27">
        <f>SUM(R4:R14)</f>
        <v>99102</v>
      </c>
      <c r="S15" s="28">
        <f>R15/G15</f>
        <v>2252.318181818182</v>
      </c>
      <c r="T15" s="49">
        <f>Q15/R15</f>
        <v>1270.6781901475247</v>
      </c>
      <c r="U15" s="39">
        <v>139050775</v>
      </c>
      <c r="V15" s="38">
        <f>IF(U15&lt;&gt;0,-(U15-Q15)/U15,"")</f>
        <v>-0.09438296909887774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1" t="s">
        <v>19</v>
      </c>
      <c r="V16" s="81"/>
      <c r="W16" s="81"/>
      <c r="X16" s="81"/>
      <c r="Y16" s="81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2"/>
      <c r="V17" s="82"/>
      <c r="W17" s="82"/>
      <c r="X17" s="82"/>
      <c r="Y17" s="82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2"/>
      <c r="V18" s="82"/>
      <c r="W18" s="82"/>
      <c r="X18" s="82"/>
      <c r="Y18" s="82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2011-03-22T12:29:04Z</dcterms:modified>
  <cp:category/>
  <cp:version/>
  <cp:contentType/>
  <cp:contentStatus/>
</cp:coreProperties>
</file>