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eekend Top 10 - WE 21" sheetId="1" r:id="rId1"/>
  </sheets>
  <definedNames/>
  <calcPr fullCalcOnLoad="1"/>
</workbook>
</file>

<file path=xl/sharedStrings.xml><?xml version="1.0" encoding="utf-8"?>
<sst xmlns="http://schemas.openxmlformats.org/spreadsheetml/2006/main" count="66" uniqueCount="43">
  <si>
    <t>Title</t>
  </si>
  <si>
    <t>Release
Date</t>
  </si>
  <si>
    <t>Distributor &amp; 
Company</t>
  </si>
  <si>
    <t># of
Prints</t>
  </si>
  <si>
    <t># of
Screen</t>
  </si>
  <si>
    <t>Weeks in Release</t>
  </si>
  <si>
    <t>Thursday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</si>
  <si>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</si>
  <si>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</si>
  <si>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</si>
  <si>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</si>
  <si>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</si>
  <si>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</si>
  <si>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</si>
  <si>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</si>
  <si>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</si>
  <si>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</si>
  <si>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</si>
  <si>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Pirates of the Caribbean</t>
  </si>
  <si>
    <t>Forum Hungary</t>
  </si>
  <si>
    <t>20+1+31+1</t>
  </si>
  <si>
    <t>n/a</t>
  </si>
  <si>
    <t>Fast &amp; Furious 5</t>
  </si>
  <si>
    <t>UIP</t>
  </si>
  <si>
    <t>30+1</t>
  </si>
  <si>
    <t>Rio</t>
  </si>
  <si>
    <t>InterCom</t>
  </si>
  <si>
    <t>25+26+1</t>
  </si>
  <si>
    <t>Thor</t>
  </si>
  <si>
    <t>15+31+1+2</t>
  </si>
  <si>
    <t>You Will Meet a Tall Dark Stranger</t>
  </si>
  <si>
    <t>Budapest Film</t>
  </si>
  <si>
    <t>Unknown</t>
  </si>
  <si>
    <t>Red Riding Hood</t>
  </si>
  <si>
    <t>Paul</t>
  </si>
  <si>
    <t>Yogi Bear</t>
  </si>
  <si>
    <t>23+24+2</t>
  </si>
  <si>
    <t>Winter's Bone</t>
  </si>
  <si>
    <t>Mokép</t>
  </si>
  <si>
    <t>e-cinema</t>
  </si>
  <si>
    <t>WEEKEND TOTAL</t>
  </si>
  <si>
    <t>** Budapest result only</t>
  </si>
  <si>
    <t>*Sorted according to Weekend Total G.B.O.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</si>
</sst>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-* #,##0.00\ _T_L_-;\-* #,##0.00\ _T_L_-;_-* \-??\ _T_L_-;_-@_-"/>
    <numFmt numFmtId="166" formatCode="#,##0.00&quot;  &quot;"/>
    <numFmt numFmtId="167" formatCode="#,##0"/>
    <numFmt numFmtId="168" formatCode="DD/MM/YYYY;@"/>
    <numFmt numFmtId="169" formatCode="0%"/>
    <numFmt numFmtId="170" formatCode="0\ %\ "/>
    <numFmt numFmtId="171" formatCode="#,##0_ ;\-#,##0\ "/>
    <numFmt numFmtId="172" formatCode="_-* #,##0\ _T_L_-;\-* #,##0\ _T_L_-;_-* &quot;- &quot;_T_L_-;_-@_-"/>
    <numFmt numFmtId="173" formatCode="#,##0\ _F_t"/>
    <numFmt numFmtId="174" formatCode="DD/MM/YY"/>
    <numFmt numFmtId="175" formatCode="#,##0\ "/>
    <numFmt numFmtId="176" formatCode="_(* #,##0_);_(* \(#,##0\);_(* \-??_);_(@_)"/>
    <numFmt numFmtId="177" formatCode="0"/>
  </numFmts>
  <fonts count="22">
    <font>
      <sz val="10"/>
      <name val="Arial"/>
      <family val="2"/>
    </font>
    <font>
      <sz val="10"/>
      <name val="Arial CE"/>
      <family val="2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Trebuchet MS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hair">
        <color indexed="9"/>
      </right>
      <top style="medium">
        <color indexed="8"/>
      </top>
      <bottom style="medium">
        <color indexed="8"/>
      </bottom>
    </border>
    <border>
      <left style="hair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hair">
        <color indexed="9"/>
      </left>
      <right style="hair">
        <color indexed="9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9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172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80">
    <xf numFmtId="164" fontId="0" fillId="0" borderId="0" xfId="0" applyAlignment="1">
      <alignment/>
    </xf>
    <xf numFmtId="164" fontId="2" fillId="0" borderId="0" xfId="0" applyFont="1" applyAlignment="1" applyProtection="1">
      <alignment horizontal="right" vertical="center"/>
      <protection locked="0"/>
    </xf>
    <xf numFmtId="164" fontId="3" fillId="2" borderId="1" xfId="0" applyFont="1" applyFill="1" applyBorder="1" applyAlignment="1" applyProtection="1">
      <alignment horizontal="center" vertical="center"/>
      <protection locked="0"/>
    </xf>
    <xf numFmtId="165" fontId="3" fillId="2" borderId="2" xfId="15" applyFont="1" applyFill="1" applyBorder="1" applyAlignment="1" applyProtection="1">
      <alignment vertical="center"/>
      <protection locked="0"/>
    </xf>
    <xf numFmtId="164" fontId="3" fillId="2" borderId="2" xfId="0" applyFont="1" applyFill="1" applyBorder="1" applyAlignment="1" applyProtection="1">
      <alignment vertical="center"/>
      <protection locked="0"/>
    </xf>
    <xf numFmtId="164" fontId="3" fillId="2" borderId="2" xfId="0" applyFont="1" applyFill="1" applyBorder="1" applyAlignment="1" applyProtection="1">
      <alignment horizontal="left" vertical="center"/>
      <protection locked="0"/>
    </xf>
    <xf numFmtId="164" fontId="3" fillId="2" borderId="2" xfId="0" applyFont="1" applyFill="1" applyBorder="1" applyAlignment="1" applyProtection="1">
      <alignment horizontal="center" vertical="center"/>
      <protection locked="0"/>
    </xf>
    <xf numFmtId="164" fontId="2" fillId="0" borderId="2" xfId="0" applyFont="1" applyFill="1" applyBorder="1" applyAlignment="1" applyProtection="1">
      <alignment vertical="center"/>
      <protection locked="0"/>
    </xf>
    <xf numFmtId="166" fontId="3" fillId="2" borderId="2" xfId="0" applyNumberFormat="1" applyFont="1" applyFill="1" applyBorder="1" applyAlignment="1" applyProtection="1">
      <alignment vertical="center"/>
      <protection locked="0"/>
    </xf>
    <xf numFmtId="164" fontId="4" fillId="2" borderId="2" xfId="0" applyFont="1" applyFill="1" applyBorder="1" applyAlignment="1" applyProtection="1">
      <alignment horizontal="right" vertical="center"/>
      <protection locked="0"/>
    </xf>
    <xf numFmtId="164" fontId="3" fillId="2" borderId="3" xfId="0" applyFont="1" applyFill="1" applyBorder="1" applyAlignment="1" applyProtection="1">
      <alignment vertical="center"/>
      <protection locked="0"/>
    </xf>
    <xf numFmtId="164" fontId="2" fillId="0" borderId="0" xfId="0" applyFont="1" applyAlignment="1" applyProtection="1">
      <alignment horizontal="center" vertical="center"/>
      <protection/>
    </xf>
    <xf numFmtId="164" fontId="5" fillId="0" borderId="4" xfId="0" applyFont="1" applyFill="1" applyBorder="1" applyAlignment="1" applyProtection="1">
      <alignment horizontal="center" vertical="center"/>
      <protection/>
    </xf>
    <xf numFmtId="165" fontId="5" fillId="0" borderId="5" xfId="15" applyFont="1" applyFill="1" applyBorder="1" applyAlignment="1" applyProtection="1">
      <alignment horizontal="center" vertical="center"/>
      <protection/>
    </xf>
    <xf numFmtId="164" fontId="5" fillId="0" borderId="5" xfId="0" applyFont="1" applyFill="1" applyBorder="1" applyAlignment="1" applyProtection="1">
      <alignment horizontal="center" vertical="center" wrapText="1"/>
      <protection/>
    </xf>
    <xf numFmtId="164" fontId="6" fillId="0" borderId="5" xfId="0" applyFont="1" applyFill="1" applyBorder="1" applyAlignment="1" applyProtection="1">
      <alignment horizontal="center" vertical="center" wrapText="1"/>
      <protection/>
    </xf>
    <xf numFmtId="164" fontId="5" fillId="0" borderId="6" xfId="0" applyFont="1" applyFill="1" applyBorder="1" applyAlignment="1" applyProtection="1">
      <alignment horizontal="center" vertical="center"/>
      <protection/>
    </xf>
    <xf numFmtId="164" fontId="5" fillId="0" borderId="7" xfId="0" applyFont="1" applyFill="1" applyBorder="1" applyAlignment="1" applyProtection="1">
      <alignment horizontal="center" vertical="center"/>
      <protection/>
    </xf>
    <xf numFmtId="164" fontId="7" fillId="0" borderId="0" xfId="0" applyFont="1" applyAlignment="1" applyProtection="1">
      <alignment horizontal="center" vertical="center"/>
      <protection/>
    </xf>
    <xf numFmtId="164" fontId="5" fillId="0" borderId="8" xfId="0" applyFont="1" applyBorder="1" applyAlignment="1" applyProtection="1">
      <alignment horizontal="center" vertical="center"/>
      <protection/>
    </xf>
    <xf numFmtId="164" fontId="5" fillId="0" borderId="9" xfId="0" applyFont="1" applyBorder="1" applyAlignment="1" applyProtection="1">
      <alignment horizontal="center" vertical="center"/>
      <protection/>
    </xf>
    <xf numFmtId="164" fontId="5" fillId="0" borderId="10" xfId="0" applyFont="1" applyBorder="1" applyAlignment="1" applyProtection="1">
      <alignment horizontal="center" vertical="center"/>
      <protection/>
    </xf>
    <xf numFmtId="164" fontId="5" fillId="0" borderId="11" xfId="0" applyFont="1" applyBorder="1" applyAlignment="1" applyProtection="1">
      <alignment horizontal="center" vertical="center"/>
      <protection/>
    </xf>
    <xf numFmtId="164" fontId="5" fillId="0" borderId="11" xfId="0" applyFont="1" applyFill="1" applyBorder="1" applyAlignment="1" applyProtection="1">
      <alignment horizontal="center" vertical="center"/>
      <protection/>
    </xf>
    <xf numFmtId="164" fontId="6" fillId="0" borderId="11" xfId="0" applyFont="1" applyFill="1" applyBorder="1" applyAlignment="1" applyProtection="1">
      <alignment horizontal="center" vertical="center" wrapText="1"/>
      <protection/>
    </xf>
    <xf numFmtId="166" fontId="5" fillId="0" borderId="11" xfId="0" applyNumberFormat="1" applyFont="1" applyBorder="1" applyAlignment="1" applyProtection="1">
      <alignment horizontal="center" vertical="center"/>
      <protection/>
    </xf>
    <xf numFmtId="164" fontId="6" fillId="0" borderId="11" xfId="0" applyFont="1" applyBorder="1" applyAlignment="1" applyProtection="1">
      <alignment horizontal="center" vertical="center"/>
      <protection/>
    </xf>
    <xf numFmtId="164" fontId="5" fillId="0" borderId="12" xfId="0" applyFont="1" applyBorder="1" applyAlignment="1" applyProtection="1">
      <alignment horizontal="right" vertical="center"/>
      <protection/>
    </xf>
    <xf numFmtId="164" fontId="3" fillId="0" borderId="11" xfId="0" applyFont="1" applyBorder="1" applyAlignment="1" applyProtection="1">
      <alignment horizontal="center" vertical="center"/>
      <protection locked="0"/>
    </xf>
    <xf numFmtId="167" fontId="8" fillId="3" borderId="11" xfId="0" applyNumberFormat="1" applyFont="1" applyFill="1" applyBorder="1" applyAlignment="1" applyProtection="1">
      <alignment vertical="center"/>
      <protection locked="0"/>
    </xf>
    <xf numFmtId="168" fontId="8" fillId="3" borderId="11" xfId="0" applyNumberFormat="1" applyFont="1" applyFill="1" applyBorder="1" applyAlignment="1" applyProtection="1">
      <alignment horizontal="center" vertical="center"/>
      <protection locked="0"/>
    </xf>
    <xf numFmtId="167" fontId="8" fillId="3" borderId="11" xfId="0" applyNumberFormat="1" applyFont="1" applyFill="1" applyBorder="1" applyAlignment="1" applyProtection="1">
      <alignment horizontal="left" vertical="center"/>
      <protection locked="0"/>
    </xf>
    <xf numFmtId="167" fontId="8" fillId="3" borderId="11" xfId="0" applyNumberFormat="1" applyFont="1" applyFill="1" applyBorder="1" applyAlignment="1" applyProtection="1">
      <alignment horizontal="center" vertical="center"/>
      <protection locked="0"/>
    </xf>
    <xf numFmtId="167" fontId="8" fillId="3" borderId="11" xfId="0" applyNumberFormat="1" applyFont="1" applyFill="1" applyBorder="1" applyAlignment="1">
      <alignment/>
    </xf>
    <xf numFmtId="167" fontId="9" fillId="3" borderId="11" xfId="15" applyNumberFormat="1" applyFont="1" applyFill="1" applyBorder="1" applyAlignment="1" applyProtection="1">
      <alignment horizontal="right"/>
      <protection/>
    </xf>
    <xf numFmtId="167" fontId="8" fillId="3" borderId="11" xfId="19" applyNumberFormat="1" applyFont="1" applyFill="1" applyBorder="1" applyAlignment="1" applyProtection="1">
      <alignment horizontal="right"/>
      <protection/>
    </xf>
    <xf numFmtId="167" fontId="9" fillId="3" borderId="11" xfId="0" applyNumberFormat="1" applyFont="1" applyFill="1" applyBorder="1" applyAlignment="1">
      <alignment horizontal="right"/>
    </xf>
    <xf numFmtId="170" fontId="8" fillId="3" borderId="11" xfId="19" applyNumberFormat="1" applyFont="1" applyFill="1" applyBorder="1" applyAlignment="1" applyProtection="1">
      <alignment horizontal="right"/>
      <protection/>
    </xf>
    <xf numFmtId="167" fontId="9" fillId="3" borderId="11" xfId="0" applyNumberFormat="1" applyFont="1" applyFill="1" applyBorder="1" applyAlignment="1">
      <alignment/>
    </xf>
    <xf numFmtId="167" fontId="8" fillId="3" borderId="11" xfId="19" applyNumberFormat="1" applyFont="1" applyFill="1" applyBorder="1" applyAlignment="1" applyProtection="1">
      <alignment horizontal="right" vertical="center"/>
      <protection/>
    </xf>
    <xf numFmtId="167" fontId="10" fillId="3" borderId="11" xfId="0" applyNumberFormat="1" applyFont="1" applyFill="1" applyBorder="1" applyAlignment="1">
      <alignment vertical="center"/>
    </xf>
    <xf numFmtId="171" fontId="8" fillId="3" borderId="11" xfId="15" applyNumberFormat="1" applyFont="1" applyFill="1" applyBorder="1" applyAlignment="1" applyProtection="1">
      <alignment/>
      <protection/>
    </xf>
    <xf numFmtId="171" fontId="9" fillId="3" borderId="11" xfId="15" applyNumberFormat="1" applyFont="1" applyFill="1" applyBorder="1" applyAlignment="1" applyProtection="1">
      <alignment/>
      <protection/>
    </xf>
    <xf numFmtId="164" fontId="8" fillId="3" borderId="11" xfId="0" applyFont="1" applyFill="1" applyBorder="1" applyAlignment="1">
      <alignment vertical="center"/>
    </xf>
    <xf numFmtId="167" fontId="8" fillId="0" borderId="11" xfId="16" applyNumberFormat="1" applyFont="1" applyFill="1" applyBorder="1" applyAlignment="1" applyProtection="1">
      <alignment/>
      <protection/>
    </xf>
    <xf numFmtId="167" fontId="8" fillId="0" borderId="11" xfId="16" applyNumberFormat="1" applyFont="1" applyFill="1" applyBorder="1" applyAlignment="1" applyProtection="1">
      <alignment horizontal="right"/>
      <protection/>
    </xf>
    <xf numFmtId="167" fontId="8" fillId="3" borderId="12" xfId="0" applyNumberFormat="1" applyFont="1" applyFill="1" applyBorder="1" applyAlignment="1" applyProtection="1">
      <alignment horizontal="center" vertical="center"/>
      <protection locked="0"/>
    </xf>
    <xf numFmtId="167" fontId="8" fillId="3" borderId="11" xfId="15" applyNumberFormat="1" applyFont="1" applyFill="1" applyBorder="1" applyAlignment="1" applyProtection="1">
      <alignment/>
      <protection/>
    </xf>
    <xf numFmtId="173" fontId="8" fillId="0" borderId="11" xfId="21" applyNumberFormat="1" applyFont="1" applyBorder="1" applyAlignment="1">
      <alignment horizontal="right" wrapText="1"/>
      <protection/>
    </xf>
    <xf numFmtId="167" fontId="9" fillId="3" borderId="11" xfId="20" applyNumberFormat="1" applyFont="1" applyFill="1" applyBorder="1">
      <alignment/>
      <protection/>
    </xf>
    <xf numFmtId="164" fontId="2" fillId="0" borderId="0" xfId="0" applyFont="1" applyAlignment="1" applyProtection="1">
      <alignment horizontal="right"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11" fillId="0" borderId="0" xfId="0" applyFont="1" applyBorder="1" applyAlignment="1" applyProtection="1">
      <alignment vertical="center"/>
      <protection/>
    </xf>
    <xf numFmtId="174" fontId="11" fillId="0" borderId="0" xfId="0" applyNumberFormat="1" applyFont="1" applyBorder="1" applyAlignment="1" applyProtection="1">
      <alignment horizontal="center" vertical="center"/>
      <protection/>
    </xf>
    <xf numFmtId="164" fontId="11" fillId="0" borderId="0" xfId="0" applyFont="1" applyBorder="1" applyAlignment="1" applyProtection="1">
      <alignment horizontal="left" vertical="center"/>
      <protection/>
    </xf>
    <xf numFmtId="164" fontId="11" fillId="0" borderId="0" xfId="0" applyFont="1" applyBorder="1" applyAlignment="1" applyProtection="1">
      <alignment horizontal="center" vertical="center"/>
      <protection/>
    </xf>
    <xf numFmtId="167" fontId="11" fillId="0" borderId="0" xfId="15" applyNumberFormat="1" applyFont="1" applyFill="1" applyBorder="1" applyAlignment="1" applyProtection="1">
      <alignment vertical="center"/>
      <protection/>
    </xf>
    <xf numFmtId="167" fontId="12" fillId="0" borderId="0" xfId="15" applyNumberFormat="1" applyFont="1" applyFill="1" applyBorder="1" applyAlignment="1" applyProtection="1">
      <alignment vertical="center"/>
      <protection/>
    </xf>
    <xf numFmtId="167" fontId="11" fillId="0" borderId="0" xfId="15" applyNumberFormat="1" applyFont="1" applyFill="1" applyBorder="1" applyAlignment="1" applyProtection="1">
      <alignment horizontal="right" vertical="center"/>
      <protection/>
    </xf>
    <xf numFmtId="164" fontId="13" fillId="0" borderId="0" xfId="0" applyFont="1" applyAlignment="1" applyProtection="1">
      <alignment horizontal="right" vertical="center"/>
      <protection/>
    </xf>
    <xf numFmtId="164" fontId="14" fillId="2" borderId="13" xfId="0" applyFont="1" applyFill="1" applyBorder="1" applyAlignment="1" applyProtection="1">
      <alignment horizontal="left" vertical="center"/>
      <protection/>
    </xf>
    <xf numFmtId="167" fontId="14" fillId="2" borderId="14" xfId="0" applyNumberFormat="1" applyFont="1" applyFill="1" applyBorder="1" applyAlignment="1" applyProtection="1">
      <alignment horizontal="center" vertical="center"/>
      <protection/>
    </xf>
    <xf numFmtId="164" fontId="14" fillId="2" borderId="15" xfId="0" applyFont="1" applyFill="1" applyBorder="1" applyAlignment="1" applyProtection="1">
      <alignment horizontal="center" vertical="center"/>
      <protection/>
    </xf>
    <xf numFmtId="166" fontId="14" fillId="2" borderId="16" xfId="0" applyNumberFormat="1" applyFont="1" applyFill="1" applyBorder="1" applyAlignment="1" applyProtection="1">
      <alignment vertical="center"/>
      <protection/>
    </xf>
    <xf numFmtId="175" fontId="14" fillId="2" borderId="17" xfId="0" applyNumberFormat="1" applyFont="1" applyFill="1" applyBorder="1" applyAlignment="1" applyProtection="1">
      <alignment vertical="center"/>
      <protection/>
    </xf>
    <xf numFmtId="167" fontId="14" fillId="2" borderId="16" xfId="0" applyNumberFormat="1" applyFont="1" applyFill="1" applyBorder="1" applyAlignment="1" applyProtection="1">
      <alignment vertical="center"/>
      <protection/>
    </xf>
    <xf numFmtId="175" fontId="14" fillId="2" borderId="18" xfId="0" applyNumberFormat="1" applyFont="1" applyFill="1" applyBorder="1" applyAlignment="1" applyProtection="1">
      <alignment vertical="center"/>
      <protection/>
    </xf>
    <xf numFmtId="175" fontId="14" fillId="2" borderId="18" xfId="0" applyNumberFormat="1" applyFont="1" applyFill="1" applyBorder="1" applyAlignment="1" applyProtection="1">
      <alignment horizontal="right" vertical="center"/>
      <protection/>
    </xf>
    <xf numFmtId="167" fontId="14" fillId="2" borderId="17" xfId="0" applyNumberFormat="1" applyFont="1" applyFill="1" applyBorder="1" applyAlignment="1" applyProtection="1">
      <alignment vertical="center"/>
      <protection/>
    </xf>
    <xf numFmtId="170" fontId="8" fillId="0" borderId="19" xfId="19" applyNumberFormat="1" applyFont="1" applyFill="1" applyBorder="1" applyAlignment="1" applyProtection="1">
      <alignment vertical="center"/>
      <protection/>
    </xf>
    <xf numFmtId="176" fontId="14" fillId="2" borderId="20" xfId="0" applyNumberFormat="1" applyFont="1" applyFill="1" applyBorder="1" applyAlignment="1" applyProtection="1">
      <alignment horizontal="right" vertical="center"/>
      <protection/>
    </xf>
    <xf numFmtId="177" fontId="14" fillId="2" borderId="21" xfId="0" applyNumberFormat="1" applyFont="1" applyFill="1" applyBorder="1" applyAlignment="1" applyProtection="1">
      <alignment horizontal="center" vertical="center"/>
      <protection/>
    </xf>
    <xf numFmtId="176" fontId="14" fillId="2" borderId="22" xfId="0" applyNumberFormat="1" applyFont="1" applyFill="1" applyBorder="1" applyAlignment="1" applyProtection="1">
      <alignment vertical="center"/>
      <protection/>
    </xf>
    <xf numFmtId="164" fontId="15" fillId="0" borderId="0" xfId="0" applyFont="1" applyAlignment="1" applyProtection="1">
      <alignment horizontal="right" vertical="center"/>
      <protection locked="0"/>
    </xf>
    <xf numFmtId="164" fontId="3" fillId="0" borderId="0" xfId="0" applyFont="1" applyAlignment="1" applyProtection="1">
      <alignment horizontal="center" vertical="center"/>
      <protection locked="0"/>
    </xf>
    <xf numFmtId="164" fontId="16" fillId="0" borderId="0" xfId="0" applyFont="1" applyAlignment="1" applyProtection="1">
      <alignment vertical="center"/>
      <protection locked="0"/>
    </xf>
    <xf numFmtId="164" fontId="16" fillId="0" borderId="0" xfId="0" applyFont="1" applyAlignment="1" applyProtection="1">
      <alignment horizontal="left" vertical="center"/>
      <protection locked="0"/>
    </xf>
    <xf numFmtId="164" fontId="16" fillId="0" borderId="0" xfId="0" applyFont="1" applyAlignment="1" applyProtection="1">
      <alignment horizontal="center" vertical="center"/>
      <protection locked="0"/>
    </xf>
    <xf numFmtId="164" fontId="15" fillId="0" borderId="0" xfId="0" applyFont="1" applyFill="1" applyAlignment="1" applyProtection="1">
      <alignment vertical="center"/>
      <protection locked="0"/>
    </xf>
    <xf numFmtId="164" fontId="17" fillId="0" borderId="0" xfId="0" applyFont="1" applyBorder="1" applyAlignment="1" applyProtection="1">
      <alignment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 2" xfId="20"/>
    <cellStyle name="Normál_Munka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0</xdr:row>
      <xdr:rowOff>1514475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583150" cy="128587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82080" tIns="63720" rIns="82080" bIns="63720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163800" y="447675"/>
          <a:ext cx="265747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04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21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19-22 MAY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workbookViewId="0" topLeftCell="A1">
      <selection activeCell="C9" sqref="C9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3.8515625" style="0" customWidth="1"/>
    <col min="4" max="4" width="11.421875" style="0" customWidth="1"/>
    <col min="5" max="5" width="17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4.00390625" style="0" customWidth="1"/>
    <col min="18" max="18" width="9.421875" style="0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140625" style="0" customWidth="1"/>
    <col min="24" max="24" width="11.140625" style="0" customWidth="1"/>
    <col min="25" max="25" width="6.7109375" style="0" customWidth="1"/>
  </cols>
  <sheetData>
    <row r="1" spans="1:25" ht="119.25" customHeigh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7.25" customHeight="1">
      <c r="A2" s="11"/>
      <c r="B2" s="12"/>
      <c r="C2" s="13" t="s">
        <v>0</v>
      </c>
      <c r="D2" s="14" t="s">
        <v>1</v>
      </c>
      <c r="E2" s="14" t="s">
        <v>2</v>
      </c>
      <c r="F2" s="15" t="s">
        <v>3</v>
      </c>
      <c r="G2" s="15" t="s">
        <v>4</v>
      </c>
      <c r="H2" s="15" t="s">
        <v>5</v>
      </c>
      <c r="I2" s="16" t="s">
        <v>6</v>
      </c>
      <c r="J2" s="16"/>
      <c r="K2" s="16" t="s">
        <v>7</v>
      </c>
      <c r="L2" s="16"/>
      <c r="M2" s="16" t="s">
        <v>8</v>
      </c>
      <c r="N2" s="16"/>
      <c r="O2" s="16" t="s">
        <v>9</v>
      </c>
      <c r="P2" s="16"/>
      <c r="Q2" s="16" t="s">
        <v>10</v>
      </c>
      <c r="R2" s="16"/>
      <c r="S2" s="16"/>
      <c r="T2" s="16"/>
      <c r="U2" s="16" t="s">
        <v>11</v>
      </c>
      <c r="V2" s="16"/>
      <c r="W2" s="17" t="s">
        <v>12</v>
      </c>
      <c r="X2" s="17"/>
      <c r="Y2" s="17"/>
    </row>
    <row r="3" spans="1:25" ht="30" customHeight="1">
      <c r="A3" s="18"/>
      <c r="B3" s="19"/>
      <c r="C3" s="13"/>
      <c r="D3" s="14"/>
      <c r="E3" s="14"/>
      <c r="F3" s="15"/>
      <c r="G3" s="15"/>
      <c r="H3" s="15"/>
      <c r="I3" s="20" t="s">
        <v>13</v>
      </c>
      <c r="J3" s="20" t="s">
        <v>14</v>
      </c>
      <c r="K3" s="20" t="s">
        <v>13</v>
      </c>
      <c r="L3" s="20" t="s">
        <v>14</v>
      </c>
      <c r="M3" s="21" t="s">
        <v>13</v>
      </c>
      <c r="N3" s="22" t="s">
        <v>14</v>
      </c>
      <c r="O3" s="22" t="s">
        <v>13</v>
      </c>
      <c r="P3" s="22" t="s">
        <v>14</v>
      </c>
      <c r="Q3" s="23" t="s">
        <v>13</v>
      </c>
      <c r="R3" s="23" t="s">
        <v>14</v>
      </c>
      <c r="S3" s="24" t="s">
        <v>15</v>
      </c>
      <c r="T3" s="24" t="s">
        <v>16</v>
      </c>
      <c r="U3" s="25" t="s">
        <v>13</v>
      </c>
      <c r="V3" s="26" t="s">
        <v>17</v>
      </c>
      <c r="W3" s="22" t="s">
        <v>13</v>
      </c>
      <c r="X3" s="22" t="s">
        <v>14</v>
      </c>
      <c r="Y3" s="24" t="s">
        <v>16</v>
      </c>
    </row>
    <row r="4" spans="1:25" ht="30" customHeight="1">
      <c r="A4" s="27">
        <v>1</v>
      </c>
      <c r="B4" s="28"/>
      <c r="C4" s="29" t="s">
        <v>18</v>
      </c>
      <c r="D4" s="30">
        <v>40317</v>
      </c>
      <c r="E4" s="31" t="s">
        <v>19</v>
      </c>
      <c r="F4" s="32" t="s">
        <v>20</v>
      </c>
      <c r="G4" s="32" t="s">
        <v>21</v>
      </c>
      <c r="H4" s="32">
        <v>1</v>
      </c>
      <c r="I4" s="33">
        <v>17741960</v>
      </c>
      <c r="J4" s="33">
        <v>13039</v>
      </c>
      <c r="K4" s="33">
        <v>29431710</v>
      </c>
      <c r="L4" s="33">
        <v>21817</v>
      </c>
      <c r="M4" s="33">
        <v>49472155</v>
      </c>
      <c r="N4" s="33">
        <v>35917</v>
      </c>
      <c r="O4" s="33">
        <v>36382435</v>
      </c>
      <c r="P4" s="33">
        <v>26117</v>
      </c>
      <c r="Q4" s="34">
        <f aca="true" t="shared" si="0" ref="Q4:R13">+I4+K4+M4+O4</f>
        <v>133028260</v>
      </c>
      <c r="R4" s="34">
        <f t="shared" si="0"/>
        <v>96890</v>
      </c>
      <c r="S4" s="35" t="e">
        <f aca="true" t="shared" si="1" ref="S4:S13">IF(Q4&lt;&gt;0,R4/G4,"")</f>
        <v>#VALUE!</v>
      </c>
      <c r="T4" s="35">
        <f aca="true" t="shared" si="2" ref="T4:T13">IF(Q4&lt;&gt;0,Q4/R4,"")</f>
        <v>1372.9823511198267</v>
      </c>
      <c r="U4" s="36">
        <v>0</v>
      </c>
      <c r="V4" s="37">
        <f aca="true" t="shared" si="3" ref="V4:V13">IF(U4&lt;&gt;0,-(U4-Q4)/U4,"")</f>
      </c>
      <c r="W4" s="38">
        <v>147871740</v>
      </c>
      <c r="X4" s="38">
        <v>106871</v>
      </c>
      <c r="Y4" s="39">
        <f aca="true" t="shared" si="4" ref="Y4:Y13">W4/X4</f>
        <v>1383.6470136894013</v>
      </c>
    </row>
    <row r="5" spans="1:25" ht="30" customHeight="1">
      <c r="A5" s="27">
        <v>2</v>
      </c>
      <c r="B5" s="28"/>
      <c r="C5" s="40" t="s">
        <v>22</v>
      </c>
      <c r="D5" s="30">
        <v>40668</v>
      </c>
      <c r="E5" s="31" t="s">
        <v>23</v>
      </c>
      <c r="F5" s="32" t="s">
        <v>24</v>
      </c>
      <c r="G5" s="32">
        <v>31</v>
      </c>
      <c r="H5" s="32">
        <v>3</v>
      </c>
      <c r="I5" s="33">
        <v>1759540</v>
      </c>
      <c r="J5" s="33">
        <v>1501</v>
      </c>
      <c r="K5" s="33">
        <v>2996880</v>
      </c>
      <c r="L5" s="33">
        <v>2543</v>
      </c>
      <c r="M5" s="33">
        <v>5249020</v>
      </c>
      <c r="N5" s="33">
        <v>4523</v>
      </c>
      <c r="O5" s="33">
        <v>3063760</v>
      </c>
      <c r="P5" s="33">
        <v>2491</v>
      </c>
      <c r="Q5" s="34">
        <f t="shared" si="0"/>
        <v>13069200</v>
      </c>
      <c r="R5" s="34">
        <f t="shared" si="0"/>
        <v>11058</v>
      </c>
      <c r="S5" s="35">
        <f t="shared" si="1"/>
        <v>356.7096774193548</v>
      </c>
      <c r="T5" s="35">
        <f t="shared" si="2"/>
        <v>1181.8773738469886</v>
      </c>
      <c r="U5" s="36">
        <v>34752605</v>
      </c>
      <c r="V5" s="37">
        <f t="shared" si="3"/>
        <v>-0.6239361049337164</v>
      </c>
      <c r="W5" s="38">
        <v>131812085</v>
      </c>
      <c r="X5" s="38">
        <v>114522</v>
      </c>
      <c r="Y5" s="39">
        <f t="shared" si="4"/>
        <v>1150.9761006618814</v>
      </c>
    </row>
    <row r="6" spans="1:25" ht="30" customHeight="1">
      <c r="A6" s="27">
        <v>3</v>
      </c>
      <c r="B6" s="28"/>
      <c r="C6" s="29" t="s">
        <v>25</v>
      </c>
      <c r="D6" s="30">
        <v>40654</v>
      </c>
      <c r="E6" s="31" t="s">
        <v>26</v>
      </c>
      <c r="F6" s="32" t="s">
        <v>27</v>
      </c>
      <c r="G6" s="32" t="s">
        <v>21</v>
      </c>
      <c r="H6" s="32">
        <v>5</v>
      </c>
      <c r="I6" s="41">
        <v>885850</v>
      </c>
      <c r="J6" s="41">
        <v>763</v>
      </c>
      <c r="K6" s="41">
        <v>1248220</v>
      </c>
      <c r="L6" s="41">
        <v>1071</v>
      </c>
      <c r="M6" s="41">
        <v>3633100</v>
      </c>
      <c r="N6" s="41">
        <v>3000</v>
      </c>
      <c r="O6" s="41">
        <v>3198180</v>
      </c>
      <c r="P6" s="41">
        <v>2576</v>
      </c>
      <c r="Q6" s="34">
        <f t="shared" si="0"/>
        <v>8965350</v>
      </c>
      <c r="R6" s="34">
        <f t="shared" si="0"/>
        <v>7410</v>
      </c>
      <c r="S6" s="35" t="e">
        <f t="shared" si="1"/>
        <v>#VALUE!</v>
      </c>
      <c r="T6" s="35">
        <f t="shared" si="2"/>
        <v>1209.8987854251013</v>
      </c>
      <c r="U6" s="36">
        <v>23615440</v>
      </c>
      <c r="V6" s="37">
        <f t="shared" si="3"/>
        <v>-0.6203606623463294</v>
      </c>
      <c r="W6" s="42">
        <v>217581645</v>
      </c>
      <c r="X6" s="42">
        <v>162534</v>
      </c>
      <c r="Y6" s="39">
        <f t="shared" si="4"/>
        <v>1338.683875373768</v>
      </c>
    </row>
    <row r="7" spans="1:25" ht="30" customHeight="1">
      <c r="A7" s="27">
        <v>4</v>
      </c>
      <c r="B7" s="28"/>
      <c r="C7" s="40" t="s">
        <v>28</v>
      </c>
      <c r="D7" s="30">
        <v>40661</v>
      </c>
      <c r="E7" s="31" t="s">
        <v>23</v>
      </c>
      <c r="F7" s="32" t="s">
        <v>29</v>
      </c>
      <c r="G7" s="32">
        <v>48</v>
      </c>
      <c r="H7" s="32">
        <v>4</v>
      </c>
      <c r="I7" s="33">
        <v>565840</v>
      </c>
      <c r="J7" s="33">
        <v>434</v>
      </c>
      <c r="K7" s="33">
        <v>1078250</v>
      </c>
      <c r="L7" s="33">
        <v>799</v>
      </c>
      <c r="M7" s="33">
        <v>1777150</v>
      </c>
      <c r="N7" s="33">
        <v>1291</v>
      </c>
      <c r="O7" s="33">
        <v>1196260</v>
      </c>
      <c r="P7" s="33">
        <v>870</v>
      </c>
      <c r="Q7" s="34">
        <f t="shared" si="0"/>
        <v>4617500</v>
      </c>
      <c r="R7" s="34">
        <f t="shared" si="0"/>
        <v>3394</v>
      </c>
      <c r="S7" s="35">
        <f t="shared" si="1"/>
        <v>70.70833333333333</v>
      </c>
      <c r="T7" s="35">
        <f t="shared" si="2"/>
        <v>1360.489098408957</v>
      </c>
      <c r="U7" s="36">
        <v>18407370</v>
      </c>
      <c r="V7" s="37">
        <f t="shared" si="3"/>
        <v>-0.749149389619484</v>
      </c>
      <c r="W7" s="38">
        <v>127785055</v>
      </c>
      <c r="X7" s="38">
        <v>89072</v>
      </c>
      <c r="Y7" s="39">
        <f t="shared" si="4"/>
        <v>1434.626538081552</v>
      </c>
    </row>
    <row r="8" spans="1:25" ht="30" customHeight="1">
      <c r="A8" s="27">
        <v>5</v>
      </c>
      <c r="B8" s="28"/>
      <c r="C8" s="43" t="s">
        <v>30</v>
      </c>
      <c r="D8" s="30">
        <v>40675</v>
      </c>
      <c r="E8" s="31" t="s">
        <v>31</v>
      </c>
      <c r="F8" s="32">
        <v>6</v>
      </c>
      <c r="G8" s="32" t="s">
        <v>21</v>
      </c>
      <c r="H8" s="32">
        <v>2</v>
      </c>
      <c r="I8" s="44">
        <v>529200</v>
      </c>
      <c r="J8" s="44">
        <v>445</v>
      </c>
      <c r="K8" s="44">
        <v>938590</v>
      </c>
      <c r="L8" s="44">
        <v>743</v>
      </c>
      <c r="M8" s="44">
        <v>1195390</v>
      </c>
      <c r="N8" s="44">
        <v>939</v>
      </c>
      <c r="O8" s="45">
        <v>801480</v>
      </c>
      <c r="P8" s="45">
        <v>631</v>
      </c>
      <c r="Q8" s="34">
        <f t="shared" si="0"/>
        <v>3464660</v>
      </c>
      <c r="R8" s="34">
        <f t="shared" si="0"/>
        <v>2758</v>
      </c>
      <c r="S8" s="35" t="e">
        <f t="shared" si="1"/>
        <v>#VALUE!</v>
      </c>
      <c r="T8" s="35">
        <f t="shared" si="2"/>
        <v>1256.2218999274837</v>
      </c>
      <c r="U8" s="36">
        <v>6174780</v>
      </c>
      <c r="V8" s="37">
        <f t="shared" si="3"/>
        <v>-0.4389014669348544</v>
      </c>
      <c r="W8" s="38">
        <v>11836610</v>
      </c>
      <c r="X8" s="38">
        <v>10001</v>
      </c>
      <c r="Y8" s="39">
        <f t="shared" si="4"/>
        <v>1183.5426457354265</v>
      </c>
    </row>
    <row r="9" spans="1:25" ht="30" customHeight="1">
      <c r="A9" s="27">
        <v>6</v>
      </c>
      <c r="B9" s="28"/>
      <c r="C9" s="29" t="s">
        <v>32</v>
      </c>
      <c r="D9" s="30">
        <v>40647</v>
      </c>
      <c r="E9" s="31" t="s">
        <v>26</v>
      </c>
      <c r="F9" s="32">
        <v>23</v>
      </c>
      <c r="G9" s="32" t="s">
        <v>21</v>
      </c>
      <c r="H9" s="46">
        <v>6</v>
      </c>
      <c r="I9" s="47">
        <v>298910</v>
      </c>
      <c r="J9" s="47">
        <v>246</v>
      </c>
      <c r="K9" s="47">
        <v>458320</v>
      </c>
      <c r="L9" s="47">
        <v>363</v>
      </c>
      <c r="M9" s="47">
        <v>881240</v>
      </c>
      <c r="N9" s="47">
        <v>683</v>
      </c>
      <c r="O9" s="47">
        <v>516020</v>
      </c>
      <c r="P9" s="47">
        <v>415</v>
      </c>
      <c r="Q9" s="34">
        <f t="shared" si="0"/>
        <v>2154490</v>
      </c>
      <c r="R9" s="34">
        <f t="shared" si="0"/>
        <v>1707</v>
      </c>
      <c r="S9" s="35" t="e">
        <f t="shared" si="1"/>
        <v>#VALUE!</v>
      </c>
      <c r="T9" s="35">
        <f t="shared" si="2"/>
        <v>1262.149970708846</v>
      </c>
      <c r="U9" s="36">
        <v>4143610</v>
      </c>
      <c r="V9" s="37">
        <f t="shared" si="3"/>
        <v>-0.480045177996964</v>
      </c>
      <c r="W9" s="42">
        <v>58024150</v>
      </c>
      <c r="X9" s="42">
        <v>47841</v>
      </c>
      <c r="Y9" s="35">
        <f t="shared" si="4"/>
        <v>1212.8540373319956</v>
      </c>
    </row>
    <row r="10" spans="1:25" ht="30" customHeight="1">
      <c r="A10" s="27">
        <v>7</v>
      </c>
      <c r="B10" s="28"/>
      <c r="C10" s="29" t="s">
        <v>33</v>
      </c>
      <c r="D10" s="30">
        <v>40661</v>
      </c>
      <c r="E10" s="31" t="s">
        <v>26</v>
      </c>
      <c r="F10" s="32">
        <v>21</v>
      </c>
      <c r="G10" s="32" t="s">
        <v>21</v>
      </c>
      <c r="H10" s="46">
        <v>4</v>
      </c>
      <c r="I10" s="41">
        <v>213110</v>
      </c>
      <c r="J10" s="41">
        <v>177</v>
      </c>
      <c r="K10" s="41">
        <v>470930</v>
      </c>
      <c r="L10" s="41">
        <v>421</v>
      </c>
      <c r="M10" s="41">
        <v>641010</v>
      </c>
      <c r="N10" s="41">
        <v>542</v>
      </c>
      <c r="O10" s="41">
        <v>417810</v>
      </c>
      <c r="P10" s="41">
        <v>349</v>
      </c>
      <c r="Q10" s="34">
        <f t="shared" si="0"/>
        <v>1742860</v>
      </c>
      <c r="R10" s="34">
        <f t="shared" si="0"/>
        <v>1489</v>
      </c>
      <c r="S10" s="35" t="e">
        <f t="shared" si="1"/>
        <v>#VALUE!</v>
      </c>
      <c r="T10" s="35">
        <f t="shared" si="2"/>
        <v>1170.4902619207521</v>
      </c>
      <c r="U10" s="36">
        <v>3981605</v>
      </c>
      <c r="V10" s="37">
        <f t="shared" si="3"/>
        <v>-0.5622719983524233</v>
      </c>
      <c r="W10" s="42">
        <v>26218600</v>
      </c>
      <c r="X10" s="42">
        <v>23448</v>
      </c>
      <c r="Y10" s="39">
        <f t="shared" si="4"/>
        <v>1118.1593312862503</v>
      </c>
    </row>
    <row r="11" spans="1:25" ht="30" customHeight="1">
      <c r="A11" s="27">
        <v>8</v>
      </c>
      <c r="B11" s="28"/>
      <c r="C11" s="29" t="s">
        <v>34</v>
      </c>
      <c r="D11" s="30">
        <v>40675</v>
      </c>
      <c r="E11" s="31" t="s">
        <v>23</v>
      </c>
      <c r="F11" s="32">
        <v>10</v>
      </c>
      <c r="G11" s="32">
        <v>11</v>
      </c>
      <c r="H11" s="46">
        <v>2</v>
      </c>
      <c r="I11" s="33">
        <v>249320</v>
      </c>
      <c r="J11" s="33">
        <v>190</v>
      </c>
      <c r="K11" s="33">
        <v>339530</v>
      </c>
      <c r="L11" s="33">
        <v>273</v>
      </c>
      <c r="M11" s="33">
        <v>545130</v>
      </c>
      <c r="N11" s="33">
        <v>418</v>
      </c>
      <c r="O11" s="33">
        <v>417780</v>
      </c>
      <c r="P11" s="33">
        <v>323</v>
      </c>
      <c r="Q11" s="34">
        <f t="shared" si="0"/>
        <v>1551760</v>
      </c>
      <c r="R11" s="34">
        <f t="shared" si="0"/>
        <v>1204</v>
      </c>
      <c r="S11" s="35">
        <f t="shared" si="1"/>
        <v>109.45454545454545</v>
      </c>
      <c r="T11" s="35">
        <f t="shared" si="2"/>
        <v>1288.8372093023256</v>
      </c>
      <c r="U11" s="36">
        <v>4126595</v>
      </c>
      <c r="V11" s="37">
        <f t="shared" si="3"/>
        <v>-0.6239611592608434</v>
      </c>
      <c r="W11" s="38">
        <v>6998305</v>
      </c>
      <c r="X11" s="38">
        <v>5727</v>
      </c>
      <c r="Y11" s="39">
        <f t="shared" si="4"/>
        <v>1221.9844595774402</v>
      </c>
    </row>
    <row r="12" spans="1:25" ht="30" customHeight="1">
      <c r="A12" s="27">
        <v>9</v>
      </c>
      <c r="B12" s="28"/>
      <c r="C12" s="43" t="s">
        <v>35</v>
      </c>
      <c r="D12" s="30">
        <v>40640</v>
      </c>
      <c r="E12" s="31" t="s">
        <v>26</v>
      </c>
      <c r="F12" s="32" t="s">
        <v>36</v>
      </c>
      <c r="G12" s="32" t="s">
        <v>21</v>
      </c>
      <c r="H12" s="46">
        <v>7</v>
      </c>
      <c r="I12" s="41">
        <v>83860</v>
      </c>
      <c r="J12" s="41">
        <v>100</v>
      </c>
      <c r="K12" s="41">
        <v>171420</v>
      </c>
      <c r="L12" s="41">
        <v>238</v>
      </c>
      <c r="M12" s="41">
        <v>596630</v>
      </c>
      <c r="N12" s="41">
        <v>550</v>
      </c>
      <c r="O12" s="41">
        <v>580470</v>
      </c>
      <c r="P12" s="41">
        <v>505</v>
      </c>
      <c r="Q12" s="34">
        <f t="shared" si="0"/>
        <v>1432380</v>
      </c>
      <c r="R12" s="34">
        <f t="shared" si="0"/>
        <v>1393</v>
      </c>
      <c r="S12" s="35" t="e">
        <f t="shared" si="1"/>
        <v>#VALUE!</v>
      </c>
      <c r="T12" s="35">
        <f t="shared" si="2"/>
        <v>1028.26992103374</v>
      </c>
      <c r="U12" s="36">
        <v>4415640</v>
      </c>
      <c r="V12" s="37">
        <f t="shared" si="3"/>
        <v>-0.6756121422942087</v>
      </c>
      <c r="W12" s="42">
        <v>151237132</v>
      </c>
      <c r="X12" s="42">
        <v>114354</v>
      </c>
      <c r="Y12" s="39">
        <f t="shared" si="4"/>
        <v>1322.5346905224128</v>
      </c>
    </row>
    <row r="13" spans="1:25" ht="30" customHeight="1">
      <c r="A13" s="27">
        <v>10</v>
      </c>
      <c r="B13" s="28"/>
      <c r="C13" s="43" t="s">
        <v>37</v>
      </c>
      <c r="D13" s="30">
        <v>40317</v>
      </c>
      <c r="E13" s="31" t="s">
        <v>38</v>
      </c>
      <c r="F13" s="32" t="s">
        <v>39</v>
      </c>
      <c r="G13" s="32" t="s">
        <v>21</v>
      </c>
      <c r="H13" s="46">
        <v>1</v>
      </c>
      <c r="I13" s="48">
        <v>148695</v>
      </c>
      <c r="J13" s="48">
        <v>213</v>
      </c>
      <c r="K13" s="48">
        <v>156560</v>
      </c>
      <c r="L13" s="48">
        <v>162</v>
      </c>
      <c r="M13" s="48">
        <v>158355</v>
      </c>
      <c r="N13" s="48">
        <v>162</v>
      </c>
      <c r="O13" s="48">
        <v>133005</v>
      </c>
      <c r="P13" s="48">
        <v>131</v>
      </c>
      <c r="Q13" s="34">
        <f t="shared" si="0"/>
        <v>596615</v>
      </c>
      <c r="R13" s="34">
        <f t="shared" si="0"/>
        <v>668</v>
      </c>
      <c r="S13" s="35" t="e">
        <f t="shared" si="1"/>
        <v>#VALUE!</v>
      </c>
      <c r="T13" s="35">
        <f t="shared" si="2"/>
        <v>893.1362275449102</v>
      </c>
      <c r="U13" s="36">
        <v>0</v>
      </c>
      <c r="V13" s="37">
        <f t="shared" si="3"/>
      </c>
      <c r="W13" s="49">
        <v>596615</v>
      </c>
      <c r="X13" s="49">
        <v>668</v>
      </c>
      <c r="Y13" s="39">
        <f t="shared" si="4"/>
        <v>893.1362275449102</v>
      </c>
    </row>
    <row r="14" spans="1:25" ht="17.25">
      <c r="A14" s="50"/>
      <c r="B14" s="51"/>
      <c r="C14" s="52"/>
      <c r="D14" s="53"/>
      <c r="E14" s="54"/>
      <c r="F14" s="55"/>
      <c r="G14" s="55"/>
      <c r="H14" s="55"/>
      <c r="I14" s="56"/>
      <c r="J14" s="56"/>
      <c r="K14" s="56"/>
      <c r="L14" s="56"/>
      <c r="M14" s="56"/>
      <c r="N14" s="56"/>
      <c r="O14" s="56"/>
      <c r="P14" s="56"/>
      <c r="Q14" s="57"/>
      <c r="R14" s="56"/>
      <c r="S14" s="58"/>
      <c r="T14" s="56"/>
      <c r="U14" s="56"/>
      <c r="V14" s="56"/>
      <c r="W14" s="56"/>
      <c r="X14" s="56"/>
      <c r="Y14" s="56"/>
    </row>
    <row r="15" spans="1:25" ht="13.5">
      <c r="A15" s="59"/>
      <c r="B15" s="60" t="s">
        <v>40</v>
      </c>
      <c r="C15" s="60"/>
      <c r="D15" s="60"/>
      <c r="E15" s="60"/>
      <c r="F15" s="61"/>
      <c r="G15" s="61">
        <f>SUM(G4:G14)</f>
        <v>90</v>
      </c>
      <c r="H15" s="62"/>
      <c r="I15" s="63"/>
      <c r="J15" s="64"/>
      <c r="K15" s="63"/>
      <c r="L15" s="64"/>
      <c r="M15" s="63"/>
      <c r="N15" s="64"/>
      <c r="O15" s="63"/>
      <c r="P15" s="64"/>
      <c r="Q15" s="65">
        <f>SUM(Q4:Q14)</f>
        <v>170623075</v>
      </c>
      <c r="R15" s="66">
        <f>SUM(R4:R14)</f>
        <v>127971</v>
      </c>
      <c r="S15" s="67">
        <f>R15/G15</f>
        <v>1421.9</v>
      </c>
      <c r="T15" s="68">
        <f>Q15/R15</f>
        <v>1333.2948480515117</v>
      </c>
      <c r="U15" s="65">
        <v>107211000</v>
      </c>
      <c r="V15" s="69">
        <f>IF(U15&lt;&gt;0,-(U15-Q15)/U15,"")</f>
        <v>0.5914698585033252</v>
      </c>
      <c r="W15" s="70"/>
      <c r="X15" s="71"/>
      <c r="Y15" s="72"/>
    </row>
    <row r="16" spans="1:25" ht="17.25" customHeight="1">
      <c r="A16" s="73"/>
      <c r="B16" s="74"/>
      <c r="C16" s="75" t="s">
        <v>41</v>
      </c>
      <c r="D16" s="75"/>
      <c r="E16" s="76"/>
      <c r="F16" s="77"/>
      <c r="G16" s="77"/>
      <c r="H16" s="75"/>
      <c r="I16" s="75"/>
      <c r="J16" s="75"/>
      <c r="K16" s="75"/>
      <c r="L16" s="75"/>
      <c r="M16" s="75"/>
      <c r="N16" s="75"/>
      <c r="O16" s="75"/>
      <c r="P16" s="75"/>
      <c r="Q16" s="78"/>
      <c r="R16" s="75"/>
      <c r="S16" s="75"/>
      <c r="T16" s="75"/>
      <c r="U16" s="79" t="s">
        <v>42</v>
      </c>
      <c r="V16" s="79"/>
      <c r="W16" s="79"/>
      <c r="X16" s="79"/>
      <c r="Y16" s="79"/>
    </row>
    <row r="17" spans="1:25" ht="17.25">
      <c r="A17" s="73"/>
      <c r="B17" s="74"/>
      <c r="C17" s="75"/>
      <c r="D17" s="75"/>
      <c r="E17" s="76"/>
      <c r="F17" s="77"/>
      <c r="G17" s="77"/>
      <c r="H17" s="75"/>
      <c r="I17" s="75"/>
      <c r="J17" s="75"/>
      <c r="K17" s="75"/>
      <c r="L17" s="75"/>
      <c r="M17" s="75"/>
      <c r="N17" s="75"/>
      <c r="O17" s="75"/>
      <c r="P17" s="75"/>
      <c r="Q17" s="78"/>
      <c r="R17" s="75"/>
      <c r="S17" s="75"/>
      <c r="T17" s="75"/>
      <c r="U17" s="79"/>
      <c r="V17" s="79"/>
      <c r="W17" s="79"/>
      <c r="X17" s="79"/>
      <c r="Y17" s="79"/>
    </row>
    <row r="18" spans="1:25" ht="17.25">
      <c r="A18" s="73"/>
      <c r="B18" s="74"/>
      <c r="C18" s="75"/>
      <c r="D18" s="75"/>
      <c r="E18" s="76"/>
      <c r="F18" s="77"/>
      <c r="G18" s="77"/>
      <c r="H18" s="75"/>
      <c r="I18" s="75"/>
      <c r="J18" s="75"/>
      <c r="K18" s="75"/>
      <c r="L18" s="75"/>
      <c r="M18" s="75"/>
      <c r="N18" s="75"/>
      <c r="O18" s="75"/>
      <c r="P18" s="75"/>
      <c r="Q18" s="78"/>
      <c r="R18" s="75"/>
      <c r="S18" s="75"/>
      <c r="T18" s="75"/>
      <c r="U18" s="79"/>
      <c r="V18" s="79"/>
      <c r="W18" s="79"/>
      <c r="X18" s="79"/>
      <c r="Y18" s="79"/>
    </row>
  </sheetData>
  <sheetProtection selectLockedCells="1" selectUnlockedCells="1"/>
  <mergeCells count="15">
    <mergeCell ref="C2:C3"/>
    <mergeCell ref="D2:D3"/>
    <mergeCell ref="E2:E3"/>
    <mergeCell ref="F2:F3"/>
    <mergeCell ref="G2:G3"/>
    <mergeCell ref="H2:H3"/>
    <mergeCell ref="I2:J2"/>
    <mergeCell ref="K2:L2"/>
    <mergeCell ref="M2:N2"/>
    <mergeCell ref="O2:P2"/>
    <mergeCell ref="Q2:T2"/>
    <mergeCell ref="U2:V2"/>
    <mergeCell ref="W2:Y2"/>
    <mergeCell ref="B15:E15"/>
    <mergeCell ref="U16:Y18"/>
  </mergeCells>
  <printOptions/>
  <pageMargins left="0.75" right="0.75" top="1" bottom="1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Michael Klimkiewicz</cp:lastModifiedBy>
  <cp:lastPrinted>2008-10-22T07:58:06Z</cp:lastPrinted>
  <dcterms:created xsi:type="dcterms:W3CDTF">2006-04-04T07:29:08Z</dcterms:created>
  <dcterms:modified xsi:type="dcterms:W3CDTF">2011-05-23T13:26:29Z</dcterms:modified>
  <cp:category/>
  <cp:version/>
  <cp:contentType/>
  <cp:contentStatus/>
  <cp:revision>1</cp:revision>
</cp:coreProperties>
</file>