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5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<sst xmlns="http://schemas.openxmlformats.org/spreadsheetml/2006/main" count="72" uniqueCount="45">
  <si>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</si>
  <si>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</si>
  <si>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</si>
  <si>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</si>
  <si>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</si>
  <si>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</si>
  <si>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</si>
  <si>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</si>
  <si>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</si>
  <si>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</si>
  <si>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</si>
  <si>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</si>
  <si>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</si>
  <si>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</si>
  <si>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</si>
  <si>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</si>
  <si>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</si>
  <si>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</si>
  <si>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</si>
  <si>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</si>
  <si>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</si>
  <si>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Smurfs</t>
  </si>
  <si>
    <t>InterCom</t>
  </si>
  <si>
    <t>24+23+1</t>
  </si>
  <si>
    <t>n/a</t>
  </si>
  <si>
    <t>Cowboys and Aliens</t>
  </si>
  <si>
    <t>UIP</t>
  </si>
  <si>
    <t>Bad Teacher</t>
  </si>
  <si>
    <t>23+1</t>
  </si>
  <si>
    <t>Rise of the Planet of Apes</t>
  </si>
  <si>
    <t>18.08.2011</t>
  </si>
  <si>
    <t>29+1</t>
  </si>
  <si>
    <t>Horrible Bosses</t>
  </si>
  <si>
    <t>28+1</t>
  </si>
  <si>
    <t>Cars 2</t>
  </si>
  <si>
    <t>Forum Hungary</t>
  </si>
  <si>
    <t>21+1+33+5</t>
  </si>
  <si>
    <t>Harry Potter and the Deathly Hallows: Part II</t>
  </si>
  <si>
    <t>28+1+29+2+1 imax</t>
  </si>
  <si>
    <t>Fright Night</t>
  </si>
  <si>
    <t>20+1+5</t>
  </si>
  <si>
    <t>Green Lantern</t>
  </si>
  <si>
    <t>17+22+1</t>
  </si>
  <si>
    <t>Captain America</t>
  </si>
  <si>
    <t>13+6+25+2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</si>
</sst>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33" fillId="25" borderId="26" xfId="0" applyNumberFormat="1" applyFont="1" applyFill="1" applyBorder="1" applyAlignment="1">
      <alignment vertic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64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3258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25-28 AUGUST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U2" sqref="U2:V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7109375" style="0" customWidth="1"/>
    <col min="4" max="4" width="12.57421875" style="0" customWidth="1"/>
    <col min="5" max="5" width="18.00390625" style="0" customWidth="1"/>
    <col min="6" max="6" width="7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71093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1" t="s">
        <v>0</v>
      </c>
      <c r="D2" s="73" t="s">
        <v>1</v>
      </c>
      <c r="E2" s="73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1"/>
    </row>
    <row r="3" spans="1:25" ht="30" customHeight="1">
      <c r="A3" s="13"/>
      <c r="B3" s="14"/>
      <c r="C3" s="72"/>
      <c r="D3" s="74"/>
      <c r="E3" s="75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40780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12774757</v>
      </c>
      <c r="J4" s="59">
        <v>9867</v>
      </c>
      <c r="K4" s="59">
        <v>11682460</v>
      </c>
      <c r="L4" s="59">
        <v>9026</v>
      </c>
      <c r="M4" s="59">
        <v>17367174</v>
      </c>
      <c r="N4" s="59">
        <v>13101</v>
      </c>
      <c r="O4" s="59">
        <v>20054022</v>
      </c>
      <c r="P4" s="59">
        <v>15135</v>
      </c>
      <c r="Q4" s="60">
        <f aca="true" t="shared" si="0" ref="Q4:R13">+I4+K4+M4+O4</f>
        <v>61878413</v>
      </c>
      <c r="R4" s="60">
        <f t="shared" si="0"/>
        <v>47129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1312.9583271446456</v>
      </c>
      <c r="U4" s="62">
        <v>0</v>
      </c>
      <c r="V4" s="63">
        <f aca="true" t="shared" si="3" ref="V4:V13">IF(U4&lt;&gt;0,-(U4-Q4)/U4,"")</f>
      </c>
      <c r="W4" s="64">
        <v>61878413</v>
      </c>
      <c r="X4" s="64">
        <v>47129</v>
      </c>
      <c r="Y4" s="50">
        <f aca="true" t="shared" si="4" ref="Y4:Y13">W4/X4</f>
        <v>1312.9583271446456</v>
      </c>
    </row>
    <row r="5" spans="1:25" ht="30" customHeight="1">
      <c r="A5" s="40">
        <v>2</v>
      </c>
      <c r="B5" s="41"/>
      <c r="C5" s="65" t="s">
        <v>25</v>
      </c>
      <c r="D5" s="56">
        <v>40780</v>
      </c>
      <c r="E5" s="57" t="s">
        <v>26</v>
      </c>
      <c r="F5" s="58">
        <v>31</v>
      </c>
      <c r="G5" s="58">
        <v>31</v>
      </c>
      <c r="H5" s="58">
        <v>1</v>
      </c>
      <c r="I5" s="66">
        <v>4130630</v>
      </c>
      <c r="J5" s="66">
        <v>3293</v>
      </c>
      <c r="K5" s="66">
        <v>4257820</v>
      </c>
      <c r="L5" s="66">
        <v>3415</v>
      </c>
      <c r="M5" s="66">
        <v>5517790</v>
      </c>
      <c r="N5" s="66">
        <v>4378</v>
      </c>
      <c r="O5" s="66">
        <v>4950170</v>
      </c>
      <c r="P5" s="66">
        <v>4014</v>
      </c>
      <c r="Q5" s="60">
        <f t="shared" si="0"/>
        <v>18856410</v>
      </c>
      <c r="R5" s="60">
        <f>+J5+L5+N5+P5</f>
        <v>15100</v>
      </c>
      <c r="S5" s="61">
        <f t="shared" si="1"/>
        <v>487.0967741935484</v>
      </c>
      <c r="T5" s="61">
        <f t="shared" si="2"/>
        <v>1248.7688741721854</v>
      </c>
      <c r="U5" s="62">
        <v>0</v>
      </c>
      <c r="V5" s="63">
        <f t="shared" si="3"/>
      </c>
      <c r="W5" s="48">
        <v>18856410</v>
      </c>
      <c r="X5" s="48">
        <v>15100</v>
      </c>
      <c r="Y5" s="50">
        <f t="shared" si="4"/>
        <v>1248.7688741721854</v>
      </c>
    </row>
    <row r="6" spans="1:25" ht="30" customHeight="1">
      <c r="A6" s="40">
        <v>3</v>
      </c>
      <c r="B6" s="41"/>
      <c r="C6" s="67" t="s">
        <v>27</v>
      </c>
      <c r="D6" s="56">
        <v>40773</v>
      </c>
      <c r="E6" s="57" t="s">
        <v>22</v>
      </c>
      <c r="F6" s="58" t="s">
        <v>28</v>
      </c>
      <c r="G6" s="58" t="s">
        <v>24</v>
      </c>
      <c r="H6" s="58">
        <v>2</v>
      </c>
      <c r="I6" s="59">
        <v>3743225</v>
      </c>
      <c r="J6" s="59">
        <v>3129</v>
      </c>
      <c r="K6" s="59">
        <v>3914520</v>
      </c>
      <c r="L6" s="59">
        <v>3228</v>
      </c>
      <c r="M6" s="59">
        <v>5487785</v>
      </c>
      <c r="N6" s="59">
        <v>4406</v>
      </c>
      <c r="O6" s="59">
        <v>5121330</v>
      </c>
      <c r="P6" s="59">
        <v>4129</v>
      </c>
      <c r="Q6" s="60">
        <f t="shared" si="0"/>
        <v>18266860</v>
      </c>
      <c r="R6" s="60">
        <f t="shared" si="0"/>
        <v>14892</v>
      </c>
      <c r="S6" s="61" t="e">
        <f t="shared" si="1"/>
        <v>#VALUE!</v>
      </c>
      <c r="T6" s="61">
        <f t="shared" si="2"/>
        <v>1226.6223475691647</v>
      </c>
      <c r="U6" s="62">
        <v>25812980</v>
      </c>
      <c r="V6" s="63">
        <f t="shared" si="3"/>
        <v>-0.2923381957449314</v>
      </c>
      <c r="W6" s="64">
        <v>69686895</v>
      </c>
      <c r="X6" s="64">
        <v>58029</v>
      </c>
      <c r="Y6" s="50">
        <f t="shared" si="4"/>
        <v>1200.8977407847801</v>
      </c>
    </row>
    <row r="7" spans="1:25" ht="30" customHeight="1">
      <c r="A7" s="40">
        <v>4</v>
      </c>
      <c r="B7" s="41"/>
      <c r="C7" s="65" t="s">
        <v>29</v>
      </c>
      <c r="D7" s="56" t="s">
        <v>30</v>
      </c>
      <c r="E7" s="57" t="s">
        <v>22</v>
      </c>
      <c r="F7" s="58" t="s">
        <v>31</v>
      </c>
      <c r="G7" s="58" t="s">
        <v>24</v>
      </c>
      <c r="H7" s="58">
        <v>2</v>
      </c>
      <c r="I7" s="59">
        <v>2314140</v>
      </c>
      <c r="J7" s="59">
        <v>1894</v>
      </c>
      <c r="K7" s="59">
        <v>2629590</v>
      </c>
      <c r="L7" s="59">
        <v>2127</v>
      </c>
      <c r="M7" s="59">
        <v>3837820</v>
      </c>
      <c r="N7" s="59">
        <v>3066</v>
      </c>
      <c r="O7" s="59">
        <v>3651850</v>
      </c>
      <c r="P7" s="59">
        <v>2919</v>
      </c>
      <c r="Q7" s="60">
        <f t="shared" si="0"/>
        <v>12433400</v>
      </c>
      <c r="R7" s="60">
        <f>+J7+L7+N7+P7</f>
        <v>10006</v>
      </c>
      <c r="S7" s="61" t="e">
        <f t="shared" si="1"/>
        <v>#VALUE!</v>
      </c>
      <c r="T7" s="61">
        <f t="shared" si="2"/>
        <v>1242.5944433339996</v>
      </c>
      <c r="U7" s="62">
        <v>23041670</v>
      </c>
      <c r="V7" s="63">
        <f t="shared" si="3"/>
        <v>-0.46039501477106476</v>
      </c>
      <c r="W7" s="64">
        <v>46374010</v>
      </c>
      <c r="X7" s="64">
        <v>38059</v>
      </c>
      <c r="Y7" s="50">
        <f t="shared" si="4"/>
        <v>1218.4768385927114</v>
      </c>
    </row>
    <row r="8" spans="1:25" ht="30" customHeight="1">
      <c r="A8" s="40">
        <v>5</v>
      </c>
      <c r="B8" s="41"/>
      <c r="C8" s="55" t="s">
        <v>32</v>
      </c>
      <c r="D8" s="56">
        <v>40752</v>
      </c>
      <c r="E8" s="57" t="s">
        <v>22</v>
      </c>
      <c r="F8" s="58" t="s">
        <v>33</v>
      </c>
      <c r="G8" s="58" t="s">
        <v>24</v>
      </c>
      <c r="H8" s="58">
        <v>5</v>
      </c>
      <c r="I8" s="59">
        <v>1780785</v>
      </c>
      <c r="J8" s="59">
        <v>1468</v>
      </c>
      <c r="K8" s="59">
        <v>2281730</v>
      </c>
      <c r="L8" s="59">
        <v>1890</v>
      </c>
      <c r="M8" s="59">
        <v>3275380</v>
      </c>
      <c r="N8" s="59">
        <v>2587</v>
      </c>
      <c r="O8" s="59">
        <v>2934320</v>
      </c>
      <c r="P8" s="59">
        <v>2349</v>
      </c>
      <c r="Q8" s="60">
        <f t="shared" si="0"/>
        <v>10272215</v>
      </c>
      <c r="R8" s="60">
        <f t="shared" si="0"/>
        <v>8294</v>
      </c>
      <c r="S8" s="61" t="e">
        <f t="shared" si="1"/>
        <v>#VALUE!</v>
      </c>
      <c r="T8" s="61">
        <f t="shared" si="2"/>
        <v>1238.5115746322642</v>
      </c>
      <c r="U8" s="62">
        <v>11062120</v>
      </c>
      <c r="V8" s="63">
        <f t="shared" si="3"/>
        <v>-0.07140629463430156</v>
      </c>
      <c r="W8" s="64">
        <v>180135260</v>
      </c>
      <c r="X8" s="64">
        <v>149254</v>
      </c>
      <c r="Y8" s="50">
        <f t="shared" si="4"/>
        <v>1206.9040695726749</v>
      </c>
    </row>
    <row r="9" spans="1:25" ht="30" customHeight="1">
      <c r="A9" s="40">
        <v>6</v>
      </c>
      <c r="B9" s="41"/>
      <c r="C9" s="55" t="s">
        <v>34</v>
      </c>
      <c r="D9" s="56">
        <v>40752</v>
      </c>
      <c r="E9" s="57" t="s">
        <v>35</v>
      </c>
      <c r="F9" s="58" t="s">
        <v>36</v>
      </c>
      <c r="G9" s="58" t="s">
        <v>24</v>
      </c>
      <c r="H9" s="58">
        <v>5</v>
      </c>
      <c r="I9" s="66">
        <v>1388030</v>
      </c>
      <c r="J9" s="66">
        <v>1130</v>
      </c>
      <c r="K9" s="66">
        <v>1319900</v>
      </c>
      <c r="L9" s="66">
        <v>1063</v>
      </c>
      <c r="M9" s="66">
        <v>2395090</v>
      </c>
      <c r="N9" s="66">
        <v>1937</v>
      </c>
      <c r="O9" s="66">
        <v>3178800</v>
      </c>
      <c r="P9" s="66">
        <v>2485</v>
      </c>
      <c r="Q9" s="60">
        <f t="shared" si="0"/>
        <v>8281820</v>
      </c>
      <c r="R9" s="60">
        <f t="shared" si="0"/>
        <v>6615</v>
      </c>
      <c r="S9" s="61" t="e">
        <f t="shared" si="1"/>
        <v>#VALUE!</v>
      </c>
      <c r="T9" s="61">
        <f t="shared" si="2"/>
        <v>1251.975812547241</v>
      </c>
      <c r="U9" s="62">
        <v>14361210</v>
      </c>
      <c r="V9" s="63">
        <f t="shared" si="3"/>
        <v>-0.42332017984557013</v>
      </c>
      <c r="W9" s="48">
        <v>303799086</v>
      </c>
      <c r="X9" s="48">
        <v>239107</v>
      </c>
      <c r="Y9" s="50">
        <f t="shared" si="4"/>
        <v>1270.557056046038</v>
      </c>
    </row>
    <row r="10" spans="1:25" ht="30" customHeight="1">
      <c r="A10" s="40">
        <v>7</v>
      </c>
      <c r="B10" s="41"/>
      <c r="C10" s="67" t="s">
        <v>37</v>
      </c>
      <c r="D10" s="56">
        <v>40739</v>
      </c>
      <c r="E10" s="57" t="s">
        <v>22</v>
      </c>
      <c r="F10" s="58" t="s">
        <v>38</v>
      </c>
      <c r="G10" s="58" t="s">
        <v>24</v>
      </c>
      <c r="H10" s="58">
        <v>7</v>
      </c>
      <c r="I10" s="59">
        <v>1182755</v>
      </c>
      <c r="J10" s="59">
        <v>972</v>
      </c>
      <c r="K10" s="59">
        <v>1395850</v>
      </c>
      <c r="L10" s="59">
        <v>1157</v>
      </c>
      <c r="M10" s="59">
        <v>1859232</v>
      </c>
      <c r="N10" s="59">
        <v>1414</v>
      </c>
      <c r="O10" s="59">
        <v>2001630</v>
      </c>
      <c r="P10" s="59">
        <v>1529</v>
      </c>
      <c r="Q10" s="60">
        <f t="shared" si="0"/>
        <v>6439467</v>
      </c>
      <c r="R10" s="60">
        <f t="shared" si="0"/>
        <v>5072</v>
      </c>
      <c r="S10" s="61" t="e">
        <f t="shared" si="1"/>
        <v>#VALUE!</v>
      </c>
      <c r="T10" s="61">
        <f t="shared" si="2"/>
        <v>1269.611001577287</v>
      </c>
      <c r="U10" s="62">
        <v>9750760</v>
      </c>
      <c r="V10" s="63">
        <f t="shared" si="3"/>
        <v>-0.33959332400756453</v>
      </c>
      <c r="W10" s="64">
        <v>638304262</v>
      </c>
      <c r="X10" s="64">
        <v>483041</v>
      </c>
      <c r="Y10" s="50">
        <f t="shared" si="4"/>
        <v>1321.4287441438719</v>
      </c>
    </row>
    <row r="11" spans="1:25" ht="30" customHeight="1">
      <c r="A11" s="40">
        <v>8</v>
      </c>
      <c r="B11" s="41"/>
      <c r="C11" s="55" t="s">
        <v>39</v>
      </c>
      <c r="D11" s="56" t="s">
        <v>30</v>
      </c>
      <c r="E11" s="57" t="s">
        <v>35</v>
      </c>
      <c r="F11" s="58" t="s">
        <v>40</v>
      </c>
      <c r="G11" s="58" t="s">
        <v>24</v>
      </c>
      <c r="H11" s="58">
        <v>2</v>
      </c>
      <c r="I11" s="66">
        <v>944570</v>
      </c>
      <c r="J11" s="66">
        <v>733</v>
      </c>
      <c r="K11" s="66">
        <v>1060310</v>
      </c>
      <c r="L11" s="66">
        <v>790</v>
      </c>
      <c r="M11" s="66">
        <v>1551272</v>
      </c>
      <c r="N11" s="66">
        <v>1132</v>
      </c>
      <c r="O11" s="66">
        <v>1281400</v>
      </c>
      <c r="P11" s="66">
        <v>933</v>
      </c>
      <c r="Q11" s="60">
        <f t="shared" si="0"/>
        <v>4837552</v>
      </c>
      <c r="R11" s="60">
        <f t="shared" si="0"/>
        <v>3588</v>
      </c>
      <c r="S11" s="61" t="e">
        <f t="shared" si="1"/>
        <v>#VALUE!</v>
      </c>
      <c r="T11" s="61">
        <f t="shared" si="2"/>
        <v>1348.2586399108138</v>
      </c>
      <c r="U11" s="62">
        <v>6738140</v>
      </c>
      <c r="V11" s="63">
        <f t="shared" si="3"/>
        <v>-0.2820641898209298</v>
      </c>
      <c r="W11" s="48">
        <v>15700792</v>
      </c>
      <c r="X11" s="48">
        <v>11496</v>
      </c>
      <c r="Y11" s="50">
        <f t="shared" si="4"/>
        <v>1365.7613082811413</v>
      </c>
    </row>
    <row r="12" spans="1:25" ht="30" customHeight="1">
      <c r="A12" s="40">
        <v>9</v>
      </c>
      <c r="B12" s="41"/>
      <c r="C12" s="55" t="s">
        <v>41</v>
      </c>
      <c r="D12" s="56">
        <v>40401</v>
      </c>
      <c r="E12" s="57" t="s">
        <v>22</v>
      </c>
      <c r="F12" s="58" t="s">
        <v>42</v>
      </c>
      <c r="G12" s="58" t="s">
        <v>24</v>
      </c>
      <c r="H12" s="58">
        <v>3</v>
      </c>
      <c r="I12" s="59">
        <v>729640</v>
      </c>
      <c r="J12" s="59">
        <v>552</v>
      </c>
      <c r="K12" s="59">
        <v>850170</v>
      </c>
      <c r="L12" s="59">
        <v>635</v>
      </c>
      <c r="M12" s="59">
        <v>1237770</v>
      </c>
      <c r="N12" s="59">
        <v>900</v>
      </c>
      <c r="O12" s="59">
        <v>1184510</v>
      </c>
      <c r="P12" s="59">
        <v>887</v>
      </c>
      <c r="Q12" s="60">
        <f t="shared" si="0"/>
        <v>4002090</v>
      </c>
      <c r="R12" s="60">
        <f t="shared" si="0"/>
        <v>2974</v>
      </c>
      <c r="S12" s="61" t="e">
        <f t="shared" si="1"/>
        <v>#VALUE!</v>
      </c>
      <c r="T12" s="61">
        <f t="shared" si="2"/>
        <v>1345.6926698049765</v>
      </c>
      <c r="U12" s="62">
        <v>7981362</v>
      </c>
      <c r="V12" s="63">
        <f t="shared" si="3"/>
        <v>-0.49857054472657675</v>
      </c>
      <c r="W12" s="64">
        <v>47519529</v>
      </c>
      <c r="X12" s="64">
        <v>35759</v>
      </c>
      <c r="Y12" s="50">
        <f t="shared" si="4"/>
        <v>1328.8830504208731</v>
      </c>
    </row>
    <row r="13" spans="1:25" ht="30" customHeight="1">
      <c r="A13" s="40">
        <v>10</v>
      </c>
      <c r="B13" s="41"/>
      <c r="C13" s="67" t="s">
        <v>43</v>
      </c>
      <c r="D13" s="56">
        <v>40759</v>
      </c>
      <c r="E13" s="57" t="s">
        <v>26</v>
      </c>
      <c r="F13" s="58" t="s">
        <v>44</v>
      </c>
      <c r="G13" s="58">
        <v>34</v>
      </c>
      <c r="H13" s="58">
        <v>4</v>
      </c>
      <c r="I13" s="66">
        <v>680530</v>
      </c>
      <c r="J13" s="66">
        <v>533</v>
      </c>
      <c r="K13" s="66">
        <v>739530</v>
      </c>
      <c r="L13" s="66">
        <v>566</v>
      </c>
      <c r="M13" s="66">
        <v>1032642</v>
      </c>
      <c r="N13" s="66">
        <v>789</v>
      </c>
      <c r="O13" s="66">
        <v>958630</v>
      </c>
      <c r="P13" s="66">
        <v>734</v>
      </c>
      <c r="Q13" s="60">
        <f t="shared" si="0"/>
        <v>3411332</v>
      </c>
      <c r="R13" s="60">
        <f t="shared" si="0"/>
        <v>2622</v>
      </c>
      <c r="S13" s="61">
        <f t="shared" si="1"/>
        <v>77.11764705882354</v>
      </c>
      <c r="T13" s="61">
        <f t="shared" si="2"/>
        <v>1301.0419527078566</v>
      </c>
      <c r="U13" s="62">
        <v>6366602</v>
      </c>
      <c r="V13" s="63">
        <f t="shared" si="3"/>
        <v>-0.464183248772265</v>
      </c>
      <c r="W13" s="48">
        <v>93539049</v>
      </c>
      <c r="X13" s="48">
        <v>71703</v>
      </c>
      <c r="Y13" s="50">
        <f t="shared" si="4"/>
        <v>1304.5346638215974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68" t="s">
        <v>17</v>
      </c>
      <c r="C15" s="69"/>
      <c r="D15" s="69"/>
      <c r="E15" s="70"/>
      <c r="F15" s="23"/>
      <c r="G15" s="23">
        <f>SUM(G4:G14)</f>
        <v>65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148679559</v>
      </c>
      <c r="R15" s="27">
        <f>SUM(R4:R14)</f>
        <v>116292</v>
      </c>
      <c r="S15" s="28">
        <f>R15/G15</f>
        <v>1789.1076923076923</v>
      </c>
      <c r="T15" s="49">
        <f>Q15/R15</f>
        <v>1278.5020379733774</v>
      </c>
      <c r="U15" s="39">
        <v>111741846</v>
      </c>
      <c r="V15" s="38">
        <f>IF(U15&lt;&gt;0,-(U15-Q15)/U15,"")</f>
        <v>0.3305629387937622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2011-08-30T12:18:53Z</dcterms:modified>
  <cp:category/>
  <cp:version/>
  <cp:contentType/>
  <cp:contentStatus/>
</cp:coreProperties>
</file>