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6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<sst xmlns="http://schemas.openxmlformats.org/spreadsheetml/2006/main" count="73" uniqueCount="45">
  <si>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</si>
  <si>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</si>
  <si>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</si>
  <si>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</si>
  <si>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</si>
  <si>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</si>
  <si>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</si>
  <si>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</si>
  <si>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</si>
  <si>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</si>
  <si>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</si>
  <si>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</si>
  <si>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</si>
  <si>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</si>
  <si>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</si>
  <si>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</si>
  <si>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</si>
  <si>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</si>
  <si>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</si>
  <si>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</si>
  <si>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</si>
  <si>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Smurfs</t>
  </si>
  <si>
    <t>InterCom</t>
  </si>
  <si>
    <t>24+23+1</t>
  </si>
  <si>
    <t>n/a</t>
  </si>
  <si>
    <t>Crazy, Stupid, Love.</t>
  </si>
  <si>
    <t>29+1</t>
  </si>
  <si>
    <t>Bad Teacher</t>
  </si>
  <si>
    <t>23+1</t>
  </si>
  <si>
    <t>Conan The Barbarian</t>
  </si>
  <si>
    <t>Big Bang Media</t>
  </si>
  <si>
    <t>8+4+23</t>
  </si>
  <si>
    <t>Cowboys and Aliens</t>
  </si>
  <si>
    <t>UIP</t>
  </si>
  <si>
    <t>Horrible Bosses</t>
  </si>
  <si>
    <t>28+1</t>
  </si>
  <si>
    <t>Rise of the Planet of Apes</t>
  </si>
  <si>
    <t>18.08.2011</t>
  </si>
  <si>
    <t>Cars 2</t>
  </si>
  <si>
    <t>Forum Hungary</t>
  </si>
  <si>
    <t>21+1+33+5</t>
  </si>
  <si>
    <t>Harry Potter and the Deathly Hallows: Part II</t>
  </si>
  <si>
    <t>28+1+29+2+1 imax</t>
  </si>
  <si>
    <t>Fright Night</t>
  </si>
  <si>
    <t>20+1+5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</si>
</sst>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4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horizontal="right"/>
      <protection/>
    </xf>
    <xf numFmtId="3" fontId="55" fillId="34" borderId="26" xfId="0" applyNumberFormat="1" applyFont="1" applyFill="1" applyBorder="1" applyAlignment="1">
      <alignment vertical="center"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0" fontId="14" fillId="34" borderId="26" xfId="0" applyFont="1" applyFill="1" applyBorder="1" applyAlignment="1">
      <alignment vertical="center"/>
    </xf>
    <xf numFmtId="190" fontId="14" fillId="34" borderId="26" xfId="40" applyNumberFormat="1" applyFont="1" applyFill="1" applyBorder="1" applyAlignment="1">
      <alignment/>
    </xf>
    <xf numFmtId="190" fontId="15" fillId="34" borderId="26" xfId="4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1-4 SEPTEMBER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70" t="s">
        <v>3</v>
      </c>
      <c r="G2" s="70" t="s">
        <v>4</v>
      </c>
      <c r="H2" s="70" t="s">
        <v>5</v>
      </c>
      <c r="I2" s="69" t="s">
        <v>18</v>
      </c>
      <c r="J2" s="69"/>
      <c r="K2" s="69" t="s">
        <v>6</v>
      </c>
      <c r="L2" s="69"/>
      <c r="M2" s="69" t="s">
        <v>7</v>
      </c>
      <c r="N2" s="69"/>
      <c r="O2" s="69" t="s">
        <v>8</v>
      </c>
      <c r="P2" s="69"/>
      <c r="Q2" s="69" t="s">
        <v>9</v>
      </c>
      <c r="R2" s="69"/>
      <c r="S2" s="69"/>
      <c r="T2" s="69"/>
      <c r="U2" s="69" t="s">
        <v>10</v>
      </c>
      <c r="V2" s="69"/>
      <c r="W2" s="69" t="s">
        <v>11</v>
      </c>
      <c r="X2" s="69"/>
      <c r="Y2" s="74"/>
    </row>
    <row r="3" spans="1:25" ht="30" customHeight="1">
      <c r="A3" s="13"/>
      <c r="B3" s="14"/>
      <c r="C3" s="79"/>
      <c r="D3" s="81"/>
      <c r="E3" s="82"/>
      <c r="F3" s="71"/>
      <c r="G3" s="71"/>
      <c r="H3" s="7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40780</v>
      </c>
      <c r="E4" s="57" t="s">
        <v>22</v>
      </c>
      <c r="F4" s="58" t="s">
        <v>23</v>
      </c>
      <c r="G4" s="58" t="s">
        <v>24</v>
      </c>
      <c r="H4" s="58">
        <v>2</v>
      </c>
      <c r="I4" s="67">
        <v>3089670</v>
      </c>
      <c r="J4" s="67">
        <v>2341</v>
      </c>
      <c r="K4" s="67">
        <v>5223745</v>
      </c>
      <c r="L4" s="67">
        <v>3915</v>
      </c>
      <c r="M4" s="67">
        <v>15244580</v>
      </c>
      <c r="N4" s="67">
        <v>11459</v>
      </c>
      <c r="O4" s="67">
        <v>12728222</v>
      </c>
      <c r="P4" s="67">
        <v>9596</v>
      </c>
      <c r="Q4" s="59">
        <f aca="true" t="shared" si="0" ref="Q4:R13">+I4+K4+M4+O4</f>
        <v>36286217</v>
      </c>
      <c r="R4" s="59">
        <f t="shared" si="0"/>
        <v>27311</v>
      </c>
      <c r="S4" s="60" t="e">
        <f aca="true" t="shared" si="1" ref="S4:S13">IF(Q4&lt;&gt;0,R4/G4,"")</f>
        <v>#VALUE!</v>
      </c>
      <c r="T4" s="60">
        <f aca="true" t="shared" si="2" ref="T4:T13">IF(Q4&lt;&gt;0,Q4/R4,"")</f>
        <v>1328.6301124089196</v>
      </c>
      <c r="U4" s="61">
        <v>61878413</v>
      </c>
      <c r="V4" s="62">
        <f aca="true" t="shared" si="3" ref="V4:V13">IF(U4&lt;&gt;0,-(U4-Q4)/U4,"")</f>
        <v>-0.41358843511387405</v>
      </c>
      <c r="W4" s="68">
        <v>130625963</v>
      </c>
      <c r="X4" s="68">
        <v>100128</v>
      </c>
      <c r="Y4" s="50">
        <f aca="true" t="shared" si="4" ref="Y4:Y13">W4/X4</f>
        <v>1304.5897551134549</v>
      </c>
    </row>
    <row r="5" spans="1:25" ht="30" customHeight="1">
      <c r="A5" s="40">
        <v>2</v>
      </c>
      <c r="B5" s="41"/>
      <c r="C5" s="55" t="s">
        <v>25</v>
      </c>
      <c r="D5" s="56">
        <v>40787</v>
      </c>
      <c r="E5" s="57" t="s">
        <v>22</v>
      </c>
      <c r="F5" s="58" t="s">
        <v>26</v>
      </c>
      <c r="G5" s="58" t="s">
        <v>24</v>
      </c>
      <c r="H5" s="58">
        <v>1</v>
      </c>
      <c r="I5" s="67">
        <v>3763090</v>
      </c>
      <c r="J5" s="67">
        <v>3094</v>
      </c>
      <c r="K5" s="67">
        <v>5175850</v>
      </c>
      <c r="L5" s="67">
        <v>4183</v>
      </c>
      <c r="M5" s="67">
        <v>8330470</v>
      </c>
      <c r="N5" s="67">
        <v>6731</v>
      </c>
      <c r="O5" s="67">
        <v>6194540</v>
      </c>
      <c r="P5" s="67">
        <v>4993</v>
      </c>
      <c r="Q5" s="59">
        <f t="shared" si="0"/>
        <v>23463950</v>
      </c>
      <c r="R5" s="59">
        <f t="shared" si="0"/>
        <v>19001</v>
      </c>
      <c r="S5" s="60" t="e">
        <f t="shared" si="1"/>
        <v>#VALUE!</v>
      </c>
      <c r="T5" s="60">
        <f t="shared" si="2"/>
        <v>1234.879743171412</v>
      </c>
      <c r="U5" s="61">
        <v>0</v>
      </c>
      <c r="V5" s="62">
        <f t="shared" si="3"/>
      </c>
      <c r="W5" s="68">
        <v>23463950</v>
      </c>
      <c r="X5" s="68">
        <v>19001</v>
      </c>
      <c r="Y5" s="50">
        <f t="shared" si="4"/>
        <v>1234.879743171412</v>
      </c>
    </row>
    <row r="6" spans="1:25" ht="30" customHeight="1">
      <c r="A6" s="40">
        <v>3</v>
      </c>
      <c r="B6" s="41"/>
      <c r="C6" s="63" t="s">
        <v>29</v>
      </c>
      <c r="D6" s="56">
        <v>40787</v>
      </c>
      <c r="E6" s="57" t="s">
        <v>30</v>
      </c>
      <c r="F6" s="58" t="s">
        <v>31</v>
      </c>
      <c r="G6" s="58" t="s">
        <v>24</v>
      </c>
      <c r="H6" s="58">
        <v>1</v>
      </c>
      <c r="I6" s="64">
        <v>2197270</v>
      </c>
      <c r="J6" s="64">
        <v>1547</v>
      </c>
      <c r="K6" s="65">
        <v>2268560</v>
      </c>
      <c r="L6" s="65">
        <v>1604</v>
      </c>
      <c r="M6" s="65">
        <v>3564170</v>
      </c>
      <c r="N6" s="65">
        <v>2531</v>
      </c>
      <c r="O6" s="65">
        <v>3001430</v>
      </c>
      <c r="P6" s="65">
        <v>2119</v>
      </c>
      <c r="Q6" s="59">
        <f t="shared" si="0"/>
        <v>11031430</v>
      </c>
      <c r="R6" s="59">
        <f t="shared" si="0"/>
        <v>7801</v>
      </c>
      <c r="S6" s="60" t="e">
        <f t="shared" si="1"/>
        <v>#VALUE!</v>
      </c>
      <c r="T6" s="60">
        <f t="shared" si="2"/>
        <v>1414.104601974106</v>
      </c>
      <c r="U6" s="61">
        <v>0</v>
      </c>
      <c r="V6" s="62">
        <f t="shared" si="3"/>
      </c>
      <c r="W6" s="48">
        <v>11031430</v>
      </c>
      <c r="X6" s="48">
        <v>7801</v>
      </c>
      <c r="Y6" s="50">
        <f t="shared" si="4"/>
        <v>1414.104601974106</v>
      </c>
    </row>
    <row r="7" spans="1:25" ht="30" customHeight="1">
      <c r="A7" s="40">
        <v>4</v>
      </c>
      <c r="B7" s="41"/>
      <c r="C7" s="63" t="s">
        <v>27</v>
      </c>
      <c r="D7" s="56">
        <v>40773</v>
      </c>
      <c r="E7" s="57" t="s">
        <v>22</v>
      </c>
      <c r="F7" s="58" t="s">
        <v>28</v>
      </c>
      <c r="G7" s="58" t="s">
        <v>24</v>
      </c>
      <c r="H7" s="58">
        <v>3</v>
      </c>
      <c r="I7" s="67">
        <v>1605070</v>
      </c>
      <c r="J7" s="67">
        <v>1328</v>
      </c>
      <c r="K7" s="67">
        <v>2094510</v>
      </c>
      <c r="L7" s="67">
        <v>1761</v>
      </c>
      <c r="M7" s="67">
        <v>3654920</v>
      </c>
      <c r="N7" s="67">
        <v>2956</v>
      </c>
      <c r="O7" s="67">
        <v>2595950</v>
      </c>
      <c r="P7" s="67">
        <v>2158</v>
      </c>
      <c r="Q7" s="59">
        <f t="shared" si="0"/>
        <v>9950450</v>
      </c>
      <c r="R7" s="59">
        <f t="shared" si="0"/>
        <v>8203</v>
      </c>
      <c r="S7" s="60" t="e">
        <f t="shared" si="1"/>
        <v>#VALUE!</v>
      </c>
      <c r="T7" s="60">
        <f t="shared" si="2"/>
        <v>1213.0257222967207</v>
      </c>
      <c r="U7" s="61">
        <v>18266860</v>
      </c>
      <c r="V7" s="62">
        <f t="shared" si="3"/>
        <v>-0.4552731011241122</v>
      </c>
      <c r="W7" s="68">
        <v>89109500</v>
      </c>
      <c r="X7" s="68">
        <v>74682</v>
      </c>
      <c r="Y7" s="50">
        <f t="shared" si="4"/>
        <v>1193.1857743499104</v>
      </c>
    </row>
    <row r="8" spans="1:25" ht="30" customHeight="1">
      <c r="A8" s="40">
        <v>5</v>
      </c>
      <c r="B8" s="41"/>
      <c r="C8" s="66" t="s">
        <v>32</v>
      </c>
      <c r="D8" s="56">
        <v>40780</v>
      </c>
      <c r="E8" s="57" t="s">
        <v>33</v>
      </c>
      <c r="F8" s="58">
        <v>34</v>
      </c>
      <c r="G8" s="58">
        <v>31</v>
      </c>
      <c r="H8" s="58">
        <v>2</v>
      </c>
      <c r="I8" s="65">
        <v>1281860</v>
      </c>
      <c r="J8" s="65">
        <v>1033</v>
      </c>
      <c r="K8" s="65">
        <v>1718620</v>
      </c>
      <c r="L8" s="65">
        <v>1359</v>
      </c>
      <c r="M8" s="65">
        <v>3095990</v>
      </c>
      <c r="N8" s="65">
        <v>2441</v>
      </c>
      <c r="O8" s="65">
        <v>2332510</v>
      </c>
      <c r="P8" s="65">
        <v>1846</v>
      </c>
      <c r="Q8" s="59">
        <f t="shared" si="0"/>
        <v>8428980</v>
      </c>
      <c r="R8" s="59">
        <f>+J8+L8+N8+P8</f>
        <v>6679</v>
      </c>
      <c r="S8" s="60">
        <f t="shared" si="1"/>
        <v>215.4516129032258</v>
      </c>
      <c r="T8" s="60">
        <f t="shared" si="2"/>
        <v>1262.012277287019</v>
      </c>
      <c r="U8" s="61">
        <v>18856410</v>
      </c>
      <c r="V8" s="62">
        <f t="shared" si="3"/>
        <v>-0.5529912639786683</v>
      </c>
      <c r="W8" s="48">
        <v>35262775</v>
      </c>
      <c r="X8" s="48">
        <v>28705</v>
      </c>
      <c r="Y8" s="50">
        <f t="shared" si="4"/>
        <v>1228.4541020728095</v>
      </c>
    </row>
    <row r="9" spans="1:25" ht="30" customHeight="1">
      <c r="A9" s="40">
        <v>6</v>
      </c>
      <c r="B9" s="41"/>
      <c r="C9" s="55" t="s">
        <v>34</v>
      </c>
      <c r="D9" s="56">
        <v>40752</v>
      </c>
      <c r="E9" s="57" t="s">
        <v>22</v>
      </c>
      <c r="F9" s="58" t="s">
        <v>35</v>
      </c>
      <c r="G9" s="58" t="s">
        <v>24</v>
      </c>
      <c r="H9" s="58">
        <v>6</v>
      </c>
      <c r="I9" s="67">
        <v>1149900</v>
      </c>
      <c r="J9" s="67">
        <v>956</v>
      </c>
      <c r="K9" s="67">
        <v>1699680</v>
      </c>
      <c r="L9" s="67">
        <v>1377</v>
      </c>
      <c r="M9" s="67">
        <v>2955590</v>
      </c>
      <c r="N9" s="67">
        <v>2370</v>
      </c>
      <c r="O9" s="67">
        <v>1958890</v>
      </c>
      <c r="P9" s="67">
        <v>1609</v>
      </c>
      <c r="Q9" s="59">
        <f t="shared" si="0"/>
        <v>7764060</v>
      </c>
      <c r="R9" s="59">
        <f t="shared" si="0"/>
        <v>6312</v>
      </c>
      <c r="S9" s="60" t="e">
        <f t="shared" si="1"/>
        <v>#VALUE!</v>
      </c>
      <c r="T9" s="60">
        <f t="shared" si="2"/>
        <v>1230.0475285171103</v>
      </c>
      <c r="U9" s="61">
        <v>10272215</v>
      </c>
      <c r="V9" s="62">
        <f t="shared" si="3"/>
        <v>-0.2441688574470063</v>
      </c>
      <c r="W9" s="68">
        <v>193140885</v>
      </c>
      <c r="X9" s="68">
        <v>160197</v>
      </c>
      <c r="Y9" s="50">
        <f t="shared" si="4"/>
        <v>1205.6460795145977</v>
      </c>
    </row>
    <row r="10" spans="1:25" ht="30" customHeight="1">
      <c r="A10" s="40">
        <v>7</v>
      </c>
      <c r="B10" s="41"/>
      <c r="C10" s="66" t="s">
        <v>36</v>
      </c>
      <c r="D10" s="56" t="s">
        <v>37</v>
      </c>
      <c r="E10" s="57" t="s">
        <v>22</v>
      </c>
      <c r="F10" s="58" t="s">
        <v>26</v>
      </c>
      <c r="G10" s="58" t="s">
        <v>24</v>
      </c>
      <c r="H10" s="58">
        <v>3</v>
      </c>
      <c r="I10" s="67">
        <v>1131710</v>
      </c>
      <c r="J10" s="67">
        <v>909</v>
      </c>
      <c r="K10" s="67">
        <v>1504110</v>
      </c>
      <c r="L10" s="67">
        <v>1214</v>
      </c>
      <c r="M10" s="67">
        <v>2719050</v>
      </c>
      <c r="N10" s="67">
        <v>2188</v>
      </c>
      <c r="O10" s="67">
        <v>2052210</v>
      </c>
      <c r="P10" s="67">
        <v>1646</v>
      </c>
      <c r="Q10" s="59">
        <f t="shared" si="0"/>
        <v>7407080</v>
      </c>
      <c r="R10" s="59">
        <f>+J10+L10+N10+P10</f>
        <v>5957</v>
      </c>
      <c r="S10" s="60" t="e">
        <f t="shared" si="1"/>
        <v>#VALUE!</v>
      </c>
      <c r="T10" s="60">
        <f t="shared" si="2"/>
        <v>1243.4245425549773</v>
      </c>
      <c r="U10" s="61">
        <v>12433400</v>
      </c>
      <c r="V10" s="62">
        <f t="shared" si="3"/>
        <v>-0.4042594945871604</v>
      </c>
      <c r="W10" s="68">
        <v>59691925</v>
      </c>
      <c r="X10" s="68">
        <v>49244</v>
      </c>
      <c r="Y10" s="50">
        <f t="shared" si="4"/>
        <v>1212.1664568272276</v>
      </c>
    </row>
    <row r="11" spans="1:25" ht="30" customHeight="1">
      <c r="A11" s="40">
        <v>8</v>
      </c>
      <c r="B11" s="41"/>
      <c r="C11" s="55" t="s">
        <v>38</v>
      </c>
      <c r="D11" s="56">
        <v>40752</v>
      </c>
      <c r="E11" s="57" t="s">
        <v>39</v>
      </c>
      <c r="F11" s="58" t="s">
        <v>40</v>
      </c>
      <c r="G11" s="58" t="s">
        <v>24</v>
      </c>
      <c r="H11" s="58">
        <v>6</v>
      </c>
      <c r="I11" s="65">
        <v>330950</v>
      </c>
      <c r="J11" s="65">
        <v>277</v>
      </c>
      <c r="K11" s="65">
        <v>397020</v>
      </c>
      <c r="L11" s="65">
        <v>327</v>
      </c>
      <c r="M11" s="65">
        <v>1975065</v>
      </c>
      <c r="N11" s="65">
        <v>1557</v>
      </c>
      <c r="O11" s="65">
        <v>2086900</v>
      </c>
      <c r="P11" s="65">
        <v>1677</v>
      </c>
      <c r="Q11" s="59">
        <f t="shared" si="0"/>
        <v>4789935</v>
      </c>
      <c r="R11" s="59">
        <f t="shared" si="0"/>
        <v>3838</v>
      </c>
      <c r="S11" s="60" t="e">
        <f t="shared" si="1"/>
        <v>#VALUE!</v>
      </c>
      <c r="T11" s="60">
        <f t="shared" si="2"/>
        <v>1248.028921313184</v>
      </c>
      <c r="U11" s="61">
        <v>8281820</v>
      </c>
      <c r="V11" s="62">
        <f t="shared" si="3"/>
        <v>-0.4216325638567368</v>
      </c>
      <c r="W11" s="48">
        <v>312782941</v>
      </c>
      <c r="X11" s="48">
        <v>246395</v>
      </c>
      <c r="Y11" s="50">
        <f t="shared" si="4"/>
        <v>1269.4370462062948</v>
      </c>
    </row>
    <row r="12" spans="1:25" ht="30" customHeight="1">
      <c r="A12" s="40">
        <v>9</v>
      </c>
      <c r="B12" s="41"/>
      <c r="C12" s="63" t="s">
        <v>41</v>
      </c>
      <c r="D12" s="56">
        <v>40739</v>
      </c>
      <c r="E12" s="57" t="s">
        <v>22</v>
      </c>
      <c r="F12" s="58" t="s">
        <v>42</v>
      </c>
      <c r="G12" s="58" t="s">
        <v>24</v>
      </c>
      <c r="H12" s="58">
        <v>8</v>
      </c>
      <c r="I12" s="67">
        <v>485780</v>
      </c>
      <c r="J12" s="67">
        <v>376</v>
      </c>
      <c r="K12" s="67">
        <v>551430</v>
      </c>
      <c r="L12" s="67">
        <v>449</v>
      </c>
      <c r="M12" s="67">
        <v>1326742</v>
      </c>
      <c r="N12" s="67">
        <v>1003</v>
      </c>
      <c r="O12" s="67">
        <v>1273720</v>
      </c>
      <c r="P12" s="67">
        <v>932</v>
      </c>
      <c r="Q12" s="59">
        <f t="shared" si="0"/>
        <v>3637672</v>
      </c>
      <c r="R12" s="59">
        <f t="shared" si="0"/>
        <v>2760</v>
      </c>
      <c r="S12" s="60" t="e">
        <f t="shared" si="1"/>
        <v>#VALUE!</v>
      </c>
      <c r="T12" s="60">
        <f t="shared" si="2"/>
        <v>1317.9971014492753</v>
      </c>
      <c r="U12" s="61">
        <v>6439467</v>
      </c>
      <c r="V12" s="62">
        <f t="shared" si="3"/>
        <v>-0.43509734578964376</v>
      </c>
      <c r="W12" s="68">
        <v>645465439</v>
      </c>
      <c r="X12" s="68">
        <v>488641</v>
      </c>
      <c r="Y12" s="50">
        <f t="shared" si="4"/>
        <v>1320.9399927554175</v>
      </c>
    </row>
    <row r="13" spans="1:25" ht="30" customHeight="1">
      <c r="A13" s="40">
        <v>10</v>
      </c>
      <c r="B13" s="41"/>
      <c r="C13" s="55" t="s">
        <v>43</v>
      </c>
      <c r="D13" s="56" t="s">
        <v>37</v>
      </c>
      <c r="E13" s="57" t="s">
        <v>39</v>
      </c>
      <c r="F13" s="58" t="s">
        <v>44</v>
      </c>
      <c r="G13" s="58" t="s">
        <v>24</v>
      </c>
      <c r="H13" s="58">
        <v>3</v>
      </c>
      <c r="I13" s="65">
        <v>315950</v>
      </c>
      <c r="J13" s="65">
        <v>239</v>
      </c>
      <c r="K13" s="65">
        <v>547120</v>
      </c>
      <c r="L13" s="65">
        <v>401</v>
      </c>
      <c r="M13" s="65">
        <v>1058962</v>
      </c>
      <c r="N13" s="65">
        <v>796</v>
      </c>
      <c r="O13" s="65">
        <v>614840</v>
      </c>
      <c r="P13" s="65">
        <v>446</v>
      </c>
      <c r="Q13" s="59">
        <f t="shared" si="0"/>
        <v>2536872</v>
      </c>
      <c r="R13" s="59">
        <f t="shared" si="0"/>
        <v>1882</v>
      </c>
      <c r="S13" s="60" t="e">
        <f t="shared" si="1"/>
        <v>#VALUE!</v>
      </c>
      <c r="T13" s="60">
        <f t="shared" si="2"/>
        <v>1347.9659936238045</v>
      </c>
      <c r="U13" s="61">
        <v>4837552</v>
      </c>
      <c r="V13" s="62">
        <f t="shared" si="3"/>
        <v>-0.47558765259784286</v>
      </c>
      <c r="W13" s="48">
        <v>21271904</v>
      </c>
      <c r="X13" s="48">
        <v>15773</v>
      </c>
      <c r="Y13" s="50">
        <f t="shared" si="4"/>
        <v>1348.6276548532303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31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115296646</v>
      </c>
      <c r="R15" s="27">
        <f>SUM(R4:R14)</f>
        <v>89744</v>
      </c>
      <c r="S15" s="28">
        <f>R15/G15</f>
        <v>2894.967741935484</v>
      </c>
      <c r="T15" s="49">
        <f>Q15/R15</f>
        <v>1284.7281823854519</v>
      </c>
      <c r="U15" s="39">
        <v>148679559</v>
      </c>
      <c r="V15" s="38">
        <f>IF(U15&lt;&gt;0,-(U15-Q15)/U15,"")</f>
        <v>-0.22452927103449372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2" t="s">
        <v>19</v>
      </c>
      <c r="V16" s="72"/>
      <c r="W16" s="72"/>
      <c r="X16" s="72"/>
      <c r="Y16" s="7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3"/>
      <c r="V17" s="73"/>
      <c r="W17" s="73"/>
      <c r="X17" s="73"/>
      <c r="Y17" s="7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3"/>
      <c r="V18" s="73"/>
      <c r="W18" s="73"/>
      <c r="X18" s="73"/>
      <c r="Y18" s="73"/>
    </row>
  </sheetData>
  <sheetProtection/>
  <mergeCells count="15"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Pataki Andrea</cp:lastModifiedBy>
  <cp:lastPrinted>2008-10-22T07:58:06Z</cp:lastPrinted>
  <dcterms:created xsi:type="dcterms:W3CDTF">2006-04-04T07:29:08Z</dcterms:created>
  <dcterms:modified xsi:type="dcterms:W3CDTF">2011-09-06T15:46:44Z</dcterms:modified>
  <cp:category/>
  <cp:version/>
  <cp:contentType/>
  <cp:contentStatus/>
</cp:coreProperties>
</file>