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3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<sst xmlns="http://schemas.openxmlformats.org/spreadsheetml/2006/main" count="68" uniqueCount="45">
  <si>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</si>
  <si>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</si>
  <si>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</si>
  <si>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</si>
  <si>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</si>
  <si>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</si>
  <si>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</si>
  <si>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</si>
  <si>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</si>
  <si>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</si>
  <si>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</si>
  <si>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</si>
  <si>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</si>
  <si>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</si>
  <si>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</si>
  <si>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</si>
  <si>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</si>
  <si>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</si>
  <si>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</si>
  <si>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</si>
  <si>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</si>
  <si>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Dolphin Tale</t>
  </si>
  <si>
    <t>InterCom</t>
  </si>
  <si>
    <t>25+1+2</t>
  </si>
  <si>
    <t>n/a</t>
  </si>
  <si>
    <t>Contagion</t>
  </si>
  <si>
    <t>30+2</t>
  </si>
  <si>
    <t>Real Steel</t>
  </si>
  <si>
    <t>Forum Hungary</t>
  </si>
  <si>
    <t>28+1</t>
  </si>
  <si>
    <t>The Three Musketeers</t>
  </si>
  <si>
    <t>ProVideo</t>
  </si>
  <si>
    <t>35+14+1</t>
  </si>
  <si>
    <t>One Day</t>
  </si>
  <si>
    <t>Big Bang Media</t>
  </si>
  <si>
    <t>Paranormal Activity 3</t>
  </si>
  <si>
    <t>UIP</t>
  </si>
  <si>
    <t>Friends with Benefits</t>
  </si>
  <si>
    <t>22.09.2011</t>
  </si>
  <si>
    <t>The Smurfs</t>
  </si>
  <si>
    <t>24+23+1</t>
  </si>
  <si>
    <t>Johnny English Reborn</t>
  </si>
  <si>
    <t>30+1</t>
  </si>
  <si>
    <t>A kaland (local)</t>
  </si>
  <si>
    <t>PCN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</si>
</sst>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54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197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0" xfId="42" applyNumberFormat="1" applyFont="1" applyFill="1" applyAlignment="1">
      <alignment/>
    </xf>
    <xf numFmtId="198" fontId="14" fillId="34" borderId="26" xfId="42" applyNumberFormat="1" applyFont="1" applyFill="1" applyBorder="1" applyAlignment="1">
      <alignment/>
    </xf>
    <xf numFmtId="3" fontId="15" fillId="34" borderId="26" xfId="42" applyNumberFormat="1" applyFont="1" applyFill="1" applyBorder="1" applyAlignment="1" applyProtection="1">
      <alignment horizontal="right"/>
      <protection/>
    </xf>
    <xf numFmtId="3" fontId="14" fillId="34" borderId="26" xfId="54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54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3" fontId="14" fillId="34" borderId="25" xfId="0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14" fillId="34" borderId="26" xfId="0" applyFont="1" applyFill="1" applyBorder="1" applyAlignment="1">
      <alignment vertical="center"/>
    </xf>
    <xf numFmtId="3" fontId="14" fillId="0" borderId="25" xfId="44" applyNumberFormat="1" applyFont="1" applyBorder="1" applyAlignment="1">
      <alignment horizontal="right"/>
    </xf>
    <xf numFmtId="3" fontId="14" fillId="34" borderId="26" xfId="44" applyNumberFormat="1" applyFont="1" applyFill="1" applyBorder="1" applyAlignment="1">
      <alignment horizontal="right"/>
    </xf>
    <xf numFmtId="3" fontId="15" fillId="34" borderId="26" xfId="52" applyNumberFormat="1" applyFont="1" applyFill="1" applyBorder="1">
      <alignment/>
      <protection/>
    </xf>
    <xf numFmtId="198" fontId="14" fillId="0" borderId="26" xfId="42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zres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á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354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066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OCTOBER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W13" sqref="W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28125" style="0" customWidth="1"/>
    <col min="4" max="4" width="14.7109375" style="0" customWidth="1"/>
    <col min="5" max="5" width="17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40836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932905</v>
      </c>
      <c r="J4" s="60">
        <v>712</v>
      </c>
      <c r="K4" s="60">
        <v>1836060</v>
      </c>
      <c r="L4" s="60">
        <v>1305</v>
      </c>
      <c r="M4" s="60">
        <v>7558740</v>
      </c>
      <c r="N4" s="60">
        <v>5356</v>
      </c>
      <c r="O4" s="60">
        <v>8301880</v>
      </c>
      <c r="P4" s="60">
        <v>5826</v>
      </c>
      <c r="Q4" s="61">
        <f aca="true" t="shared" si="0" ref="Q4:R7">+I4+K4+M4+O4</f>
        <v>18629585</v>
      </c>
      <c r="R4" s="61">
        <f t="shared" si="0"/>
        <v>13199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1411.4391241760738</v>
      </c>
      <c r="U4" s="63">
        <v>0</v>
      </c>
      <c r="V4" s="64">
        <f aca="true" t="shared" si="3" ref="V4:V13">IF(U4&lt;&gt;0,-(U4-Q4)/U4,"")</f>
      </c>
      <c r="W4" s="65">
        <v>18629585</v>
      </c>
      <c r="X4" s="65">
        <v>13199</v>
      </c>
      <c r="Y4" s="50">
        <f aca="true" t="shared" si="4" ref="Y4:Y13">W4/X4</f>
        <v>1411.4391241760738</v>
      </c>
    </row>
    <row r="5" spans="1:25" ht="30" customHeight="1">
      <c r="A5" s="40">
        <v>2</v>
      </c>
      <c r="B5" s="41"/>
      <c r="C5" s="66" t="s">
        <v>25</v>
      </c>
      <c r="D5" s="56">
        <v>40829</v>
      </c>
      <c r="E5" s="57" t="s">
        <v>22</v>
      </c>
      <c r="F5" s="58" t="s">
        <v>26</v>
      </c>
      <c r="G5" s="58" t="s">
        <v>24</v>
      </c>
      <c r="H5" s="58">
        <v>2</v>
      </c>
      <c r="I5" s="59">
        <v>1483270</v>
      </c>
      <c r="J5" s="60">
        <v>1201</v>
      </c>
      <c r="K5" s="60">
        <v>3185660</v>
      </c>
      <c r="L5" s="60">
        <v>2595</v>
      </c>
      <c r="M5" s="60">
        <v>5177180</v>
      </c>
      <c r="N5" s="60">
        <v>4149</v>
      </c>
      <c r="O5" s="60">
        <v>4165140</v>
      </c>
      <c r="P5" s="60">
        <v>3247</v>
      </c>
      <c r="Q5" s="61">
        <f t="shared" si="0"/>
        <v>14011250</v>
      </c>
      <c r="R5" s="61">
        <f t="shared" si="0"/>
        <v>11192</v>
      </c>
      <c r="S5" s="62" t="e">
        <f t="shared" si="1"/>
        <v>#VALUE!</v>
      </c>
      <c r="T5" s="62">
        <f t="shared" si="2"/>
        <v>1251.8986776268764</v>
      </c>
      <c r="U5" s="63">
        <v>20525735</v>
      </c>
      <c r="V5" s="64">
        <f t="shared" si="3"/>
        <v>-0.3173813264177872</v>
      </c>
      <c r="W5" s="65">
        <v>40016455</v>
      </c>
      <c r="X5" s="65">
        <v>32225</v>
      </c>
      <c r="Y5" s="50">
        <f t="shared" si="4"/>
        <v>1241.7829325058185</v>
      </c>
    </row>
    <row r="6" spans="1:25" ht="30" customHeight="1">
      <c r="A6" s="40">
        <v>3</v>
      </c>
      <c r="B6" s="41"/>
      <c r="C6" s="66" t="s">
        <v>27</v>
      </c>
      <c r="D6" s="56">
        <v>40822</v>
      </c>
      <c r="E6" s="57" t="s">
        <v>28</v>
      </c>
      <c r="F6" s="58" t="s">
        <v>29</v>
      </c>
      <c r="G6" s="58" t="s">
        <v>24</v>
      </c>
      <c r="H6" s="58">
        <v>3</v>
      </c>
      <c r="I6" s="67">
        <v>1132700</v>
      </c>
      <c r="J6" s="68">
        <v>1030</v>
      </c>
      <c r="K6" s="68">
        <v>2686290</v>
      </c>
      <c r="L6" s="68">
        <v>2260</v>
      </c>
      <c r="M6" s="68">
        <v>5228760</v>
      </c>
      <c r="N6" s="68">
        <v>4399</v>
      </c>
      <c r="O6" s="68">
        <v>4088615</v>
      </c>
      <c r="P6" s="68">
        <v>3343</v>
      </c>
      <c r="Q6" s="61">
        <f t="shared" si="0"/>
        <v>13136365</v>
      </c>
      <c r="R6" s="61">
        <f t="shared" si="0"/>
        <v>11032</v>
      </c>
      <c r="S6" s="62" t="e">
        <f t="shared" si="1"/>
        <v>#VALUE!</v>
      </c>
      <c r="T6" s="62">
        <f t="shared" si="2"/>
        <v>1190.7509970993474</v>
      </c>
      <c r="U6" s="63">
        <v>17816095</v>
      </c>
      <c r="V6" s="64">
        <f t="shared" si="3"/>
        <v>-0.26266867122116266</v>
      </c>
      <c r="W6" s="48">
        <v>70020990</v>
      </c>
      <c r="X6" s="48">
        <v>58728</v>
      </c>
      <c r="Y6" s="50">
        <f t="shared" si="4"/>
        <v>1192.2931140171638</v>
      </c>
    </row>
    <row r="7" spans="1:25" ht="30" customHeight="1">
      <c r="A7" s="40">
        <v>4</v>
      </c>
      <c r="B7" s="41"/>
      <c r="C7" s="69" t="s">
        <v>30</v>
      </c>
      <c r="D7" s="56">
        <v>40829</v>
      </c>
      <c r="E7" s="57" t="s">
        <v>31</v>
      </c>
      <c r="F7" s="58" t="s">
        <v>32</v>
      </c>
      <c r="G7" s="58" t="s">
        <v>24</v>
      </c>
      <c r="H7" s="58">
        <v>2</v>
      </c>
      <c r="I7" s="70">
        <v>988840</v>
      </c>
      <c r="J7" s="71">
        <v>674</v>
      </c>
      <c r="K7" s="71">
        <v>2349940</v>
      </c>
      <c r="L7" s="71">
        <v>1718</v>
      </c>
      <c r="M7" s="71">
        <v>4273662</v>
      </c>
      <c r="N7" s="71">
        <v>3021</v>
      </c>
      <c r="O7" s="71">
        <v>3470970</v>
      </c>
      <c r="P7" s="71">
        <v>2425</v>
      </c>
      <c r="Q7" s="61">
        <f t="shared" si="0"/>
        <v>11083412</v>
      </c>
      <c r="R7" s="61">
        <f>+J7+L7+N7+P7</f>
        <v>7838</v>
      </c>
      <c r="S7" s="62" t="e">
        <f t="shared" si="1"/>
        <v>#VALUE!</v>
      </c>
      <c r="T7" s="62">
        <f t="shared" si="2"/>
        <v>1414.0612401122735</v>
      </c>
      <c r="U7" s="63">
        <v>14664668</v>
      </c>
      <c r="V7" s="64">
        <f t="shared" si="3"/>
        <v>-0.2442098245933696</v>
      </c>
      <c r="W7" s="72">
        <v>29132185</v>
      </c>
      <c r="X7" s="72">
        <v>20694</v>
      </c>
      <c r="Y7" s="50">
        <f t="shared" si="4"/>
        <v>1407.7599787377983</v>
      </c>
    </row>
    <row r="8" spans="1:25" ht="30" customHeight="1">
      <c r="A8" s="40">
        <v>5</v>
      </c>
      <c r="B8" s="41"/>
      <c r="C8" s="66" t="s">
        <v>33</v>
      </c>
      <c r="D8" s="56">
        <v>40836</v>
      </c>
      <c r="E8" s="57" t="s">
        <v>34</v>
      </c>
      <c r="F8" s="58">
        <v>17</v>
      </c>
      <c r="G8" s="58" t="s">
        <v>24</v>
      </c>
      <c r="H8" s="58">
        <v>1</v>
      </c>
      <c r="I8" s="67">
        <v>1120980</v>
      </c>
      <c r="J8" s="68">
        <v>902</v>
      </c>
      <c r="K8" s="68">
        <v>1959020</v>
      </c>
      <c r="L8" s="68">
        <v>1538</v>
      </c>
      <c r="M8" s="68">
        <v>2698860</v>
      </c>
      <c r="N8" s="68">
        <v>2115</v>
      </c>
      <c r="O8" s="68">
        <v>2338440</v>
      </c>
      <c r="P8" s="68">
        <v>1799</v>
      </c>
      <c r="Q8" s="61">
        <f>+I8+K8+M8+O8</f>
        <v>8117300</v>
      </c>
      <c r="R8" s="61">
        <f>+J8+L8+N8+P8</f>
        <v>6354</v>
      </c>
      <c r="S8" s="62" t="e">
        <f t="shared" si="1"/>
        <v>#VALUE!</v>
      </c>
      <c r="T8" s="62">
        <f t="shared" si="2"/>
        <v>1277.5102297765188</v>
      </c>
      <c r="U8" s="63">
        <v>0</v>
      </c>
      <c r="V8" s="64">
        <f t="shared" si="3"/>
      </c>
      <c r="W8" s="48">
        <v>8117300</v>
      </c>
      <c r="X8" s="48">
        <v>6354</v>
      </c>
      <c r="Y8" s="50">
        <f t="shared" si="4"/>
        <v>1277.5102297765188</v>
      </c>
    </row>
    <row r="9" spans="1:25" ht="30" customHeight="1">
      <c r="A9" s="40">
        <v>6</v>
      </c>
      <c r="B9" s="41"/>
      <c r="C9" s="66" t="s">
        <v>35</v>
      </c>
      <c r="D9" s="56">
        <v>40836</v>
      </c>
      <c r="E9" s="57" t="s">
        <v>36</v>
      </c>
      <c r="F9" s="58">
        <v>14</v>
      </c>
      <c r="G9" s="58">
        <v>14</v>
      </c>
      <c r="H9" s="58">
        <v>1</v>
      </c>
      <c r="I9" s="68">
        <v>1035090</v>
      </c>
      <c r="J9" s="68">
        <v>849</v>
      </c>
      <c r="K9" s="68">
        <v>1900480</v>
      </c>
      <c r="L9" s="68">
        <v>1633</v>
      </c>
      <c r="M9" s="68">
        <v>2899390</v>
      </c>
      <c r="N9" s="68">
        <v>2473</v>
      </c>
      <c r="O9" s="68">
        <v>1593350</v>
      </c>
      <c r="P9" s="68">
        <v>1305</v>
      </c>
      <c r="Q9" s="61">
        <f aca="true" t="shared" si="5" ref="Q9:R12">+I9+K9+M9+O9</f>
        <v>7428310</v>
      </c>
      <c r="R9" s="61">
        <f t="shared" si="5"/>
        <v>6260</v>
      </c>
      <c r="S9" s="62">
        <f t="shared" si="1"/>
        <v>447.14285714285717</v>
      </c>
      <c r="T9" s="62">
        <f t="shared" si="2"/>
        <v>1186.6309904153354</v>
      </c>
      <c r="U9" s="63">
        <v>0</v>
      </c>
      <c r="V9" s="64">
        <f t="shared" si="3"/>
      </c>
      <c r="W9" s="48">
        <v>7428310</v>
      </c>
      <c r="X9" s="48">
        <v>6260</v>
      </c>
      <c r="Y9" s="50">
        <f t="shared" si="4"/>
        <v>1186.6309904153354</v>
      </c>
    </row>
    <row r="10" spans="1:25" ht="30" customHeight="1">
      <c r="A10" s="40">
        <v>7</v>
      </c>
      <c r="B10" s="41"/>
      <c r="C10" s="69" t="s">
        <v>37</v>
      </c>
      <c r="D10" s="56" t="s">
        <v>38</v>
      </c>
      <c r="E10" s="57" t="s">
        <v>22</v>
      </c>
      <c r="F10" s="58">
        <v>30</v>
      </c>
      <c r="G10" s="58" t="s">
        <v>24</v>
      </c>
      <c r="H10" s="58">
        <v>5</v>
      </c>
      <c r="I10" s="73">
        <v>628010</v>
      </c>
      <c r="J10" s="60">
        <v>515</v>
      </c>
      <c r="K10" s="60">
        <v>1449845</v>
      </c>
      <c r="L10" s="60">
        <v>1210</v>
      </c>
      <c r="M10" s="60">
        <v>2809620</v>
      </c>
      <c r="N10" s="60">
        <v>2311</v>
      </c>
      <c r="O10" s="60">
        <v>2072300</v>
      </c>
      <c r="P10" s="60">
        <v>1639</v>
      </c>
      <c r="Q10" s="61">
        <f t="shared" si="5"/>
        <v>6959775</v>
      </c>
      <c r="R10" s="61">
        <f t="shared" si="5"/>
        <v>5675</v>
      </c>
      <c r="S10" s="62" t="e">
        <f t="shared" si="1"/>
        <v>#VALUE!</v>
      </c>
      <c r="T10" s="62">
        <f t="shared" si="2"/>
        <v>1226.3920704845816</v>
      </c>
      <c r="U10" s="63">
        <v>9375160</v>
      </c>
      <c r="V10" s="64">
        <f t="shared" si="3"/>
        <v>-0.2576366696675043</v>
      </c>
      <c r="W10" s="65">
        <v>94639315</v>
      </c>
      <c r="X10" s="65">
        <v>79039</v>
      </c>
      <c r="Y10" s="50">
        <f t="shared" si="4"/>
        <v>1197.3749035286378</v>
      </c>
    </row>
    <row r="11" spans="1:25" ht="30" customHeight="1">
      <c r="A11" s="40">
        <v>8</v>
      </c>
      <c r="B11" s="41"/>
      <c r="C11" s="66" t="s">
        <v>39</v>
      </c>
      <c r="D11" s="56">
        <v>40780</v>
      </c>
      <c r="E11" s="57" t="s">
        <v>22</v>
      </c>
      <c r="F11" s="58" t="s">
        <v>40</v>
      </c>
      <c r="G11" s="58" t="s">
        <v>24</v>
      </c>
      <c r="H11" s="58">
        <v>9</v>
      </c>
      <c r="I11" s="73">
        <v>326300</v>
      </c>
      <c r="J11" s="60">
        <v>335</v>
      </c>
      <c r="K11" s="60">
        <v>552630</v>
      </c>
      <c r="L11" s="60">
        <v>503</v>
      </c>
      <c r="M11" s="60">
        <v>2536862</v>
      </c>
      <c r="N11" s="60">
        <v>2190</v>
      </c>
      <c r="O11" s="60">
        <v>3440864</v>
      </c>
      <c r="P11" s="60">
        <v>2809</v>
      </c>
      <c r="Q11" s="61">
        <f t="shared" si="5"/>
        <v>6856656</v>
      </c>
      <c r="R11" s="61">
        <f t="shared" si="5"/>
        <v>5837</v>
      </c>
      <c r="S11" s="62" t="e">
        <f t="shared" si="1"/>
        <v>#VALUE!</v>
      </c>
      <c r="T11" s="62">
        <f t="shared" si="2"/>
        <v>1174.6883673119753</v>
      </c>
      <c r="U11" s="63">
        <v>7899881</v>
      </c>
      <c r="V11" s="64">
        <f t="shared" si="3"/>
        <v>-0.13205578666311557</v>
      </c>
      <c r="W11" s="65">
        <v>235896487</v>
      </c>
      <c r="X11" s="65">
        <v>183791</v>
      </c>
      <c r="Y11" s="50">
        <f t="shared" si="4"/>
        <v>1283.504018151052</v>
      </c>
    </row>
    <row r="12" spans="1:25" ht="30" customHeight="1">
      <c r="A12" s="40">
        <v>9</v>
      </c>
      <c r="B12" s="41"/>
      <c r="C12" s="66" t="s">
        <v>41</v>
      </c>
      <c r="D12" s="56">
        <v>40801</v>
      </c>
      <c r="E12" s="57" t="s">
        <v>36</v>
      </c>
      <c r="F12" s="58" t="s">
        <v>42</v>
      </c>
      <c r="G12" s="58">
        <v>31</v>
      </c>
      <c r="H12" s="58">
        <v>6</v>
      </c>
      <c r="I12" s="68">
        <v>347080</v>
      </c>
      <c r="J12" s="68">
        <v>286</v>
      </c>
      <c r="K12" s="68">
        <v>1050810</v>
      </c>
      <c r="L12" s="68">
        <v>896</v>
      </c>
      <c r="M12" s="68">
        <v>2730960</v>
      </c>
      <c r="N12" s="68">
        <v>2294</v>
      </c>
      <c r="O12" s="68">
        <v>2443810</v>
      </c>
      <c r="P12" s="68">
        <v>2031</v>
      </c>
      <c r="Q12" s="61">
        <f t="shared" si="5"/>
        <v>6572660</v>
      </c>
      <c r="R12" s="61">
        <f t="shared" si="5"/>
        <v>5507</v>
      </c>
      <c r="S12" s="62">
        <f t="shared" si="1"/>
        <v>177.6451612903226</v>
      </c>
      <c r="T12" s="62">
        <f t="shared" si="2"/>
        <v>1193.5100780824405</v>
      </c>
      <c r="U12" s="63">
        <v>8030690</v>
      </c>
      <c r="V12" s="64">
        <f t="shared" si="3"/>
        <v>-0.18155725099586711</v>
      </c>
      <c r="W12" s="48">
        <v>111129778</v>
      </c>
      <c r="X12" s="48">
        <v>94126</v>
      </c>
      <c r="Y12" s="50">
        <f t="shared" si="4"/>
        <v>1180.649108641608</v>
      </c>
    </row>
    <row r="13" spans="1:25" ht="30" customHeight="1">
      <c r="A13" s="40">
        <v>10</v>
      </c>
      <c r="B13" s="41"/>
      <c r="C13" s="66" t="s">
        <v>43</v>
      </c>
      <c r="D13" s="56">
        <v>40836</v>
      </c>
      <c r="E13" s="57" t="s">
        <v>44</v>
      </c>
      <c r="F13" s="58">
        <v>33</v>
      </c>
      <c r="G13" s="58" t="s">
        <v>24</v>
      </c>
      <c r="H13" s="58">
        <v>1</v>
      </c>
      <c r="I13" s="68"/>
      <c r="J13" s="68"/>
      <c r="K13" s="68"/>
      <c r="L13" s="68"/>
      <c r="M13" s="68"/>
      <c r="N13" s="68"/>
      <c r="O13" s="68"/>
      <c r="P13" s="68"/>
      <c r="Q13" s="61">
        <v>3322000</v>
      </c>
      <c r="R13" s="61">
        <v>3200</v>
      </c>
      <c r="S13" s="62" t="e">
        <f t="shared" si="1"/>
        <v>#VALUE!</v>
      </c>
      <c r="T13" s="62">
        <f t="shared" si="2"/>
        <v>1038.125</v>
      </c>
      <c r="U13" s="63">
        <v>0</v>
      </c>
      <c r="V13" s="64">
        <f t="shared" si="3"/>
      </c>
      <c r="W13" s="61">
        <v>3322000</v>
      </c>
      <c r="X13" s="61">
        <v>3200</v>
      </c>
      <c r="Y13" s="50">
        <f t="shared" si="4"/>
        <v>1038.125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45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96117313</v>
      </c>
      <c r="R15" s="27">
        <f>SUM(R4:R14)</f>
        <v>76094</v>
      </c>
      <c r="S15" s="28">
        <f>R15/G15</f>
        <v>1690.9777777777779</v>
      </c>
      <c r="T15" s="49">
        <f>Q15/R15</f>
        <v>1263.1391831156202</v>
      </c>
      <c r="U15" s="39">
        <v>93526156</v>
      </c>
      <c r="V15" s="38">
        <f>IF(U15&lt;&gt;0,-(U15-Q15)/U15,"")</f>
        <v>0.027705158757941467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2011-10-24T14:08:11Z</dcterms:modified>
  <cp:category/>
  <cp:version/>
  <cp:contentType/>
  <cp:contentStatus/>
</cp:coreProperties>
</file>