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14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<sst xmlns="http://schemas.openxmlformats.org/spreadsheetml/2006/main" count="61" uniqueCount="37">
  <si>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</si>
  <si>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</si>
  <si>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</si>
  <si>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</si>
  <si>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</si>
  <si>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</si>
  <si>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</si>
  <si>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</si>
  <si>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</si>
  <si>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</si>
  <si>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</si>
  <si>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</si>
  <si>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</si>
  <si>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</si>
  <si>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</si>
  <si>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</si>
  <si>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</si>
  <si>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</si>
  <si>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</si>
  <si>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</si>
  <si>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</si>
  <si>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Fast &amp; Furious</t>
  </si>
  <si>
    <t>UIP</t>
  </si>
  <si>
    <t>Monsters vs. Aliens</t>
  </si>
  <si>
    <t>26+11+1+1</t>
  </si>
  <si>
    <t>Confessions of a Shopaholic</t>
  </si>
  <si>
    <t>Forum Hungary</t>
  </si>
  <si>
    <t>n/a</t>
  </si>
  <si>
    <t>Race to Witch Mountain</t>
  </si>
  <si>
    <t>Dragonball Evolution</t>
  </si>
  <si>
    <t>InterCom</t>
  </si>
  <si>
    <t>Marley &amp; Me</t>
  </si>
  <si>
    <t>Taken</t>
  </si>
  <si>
    <t>SPI/Forum Hungary</t>
  </si>
  <si>
    <t>Slumdog Millionaire</t>
  </si>
  <si>
    <t>My Bloody Valentine 3D</t>
  </si>
  <si>
    <t>Unborn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</si>
</sst>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019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73125" y="447675"/>
          <a:ext cx="24669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9-12 APRL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23" sqref="Q2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9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3.00390625" style="0" customWidth="1"/>
    <col min="10" max="10" width="9.140625" style="0" customWidth="1"/>
    <col min="11" max="11" width="13.00390625" style="0" customWidth="1"/>
    <col min="12" max="12" width="8.8515625" style="0" customWidth="1"/>
    <col min="13" max="13" width="12.28125" style="0" customWidth="1"/>
    <col min="14" max="14" width="8.57421875" style="0" customWidth="1"/>
    <col min="15" max="15" width="12.7109375" style="0" customWidth="1"/>
    <col min="16" max="16" width="9.14062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2.421875" style="0" customWidth="1"/>
    <col min="22" max="22" width="7.8515625" style="0" customWidth="1"/>
    <col min="23" max="23" width="14.421875" style="0" customWidth="1"/>
    <col min="24" max="24" width="9.7109375" style="0" customWidth="1"/>
    <col min="25" max="25" width="7.003906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1" t="s">
        <v>0</v>
      </c>
      <c r="D2" s="73" t="s">
        <v>1</v>
      </c>
      <c r="E2" s="73" t="s">
        <v>2</v>
      </c>
      <c r="F2" s="62" t="s">
        <v>3</v>
      </c>
      <c r="G2" s="62" t="s">
        <v>4</v>
      </c>
      <c r="H2" s="62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7"/>
    </row>
    <row r="3" spans="1:25" ht="30" customHeight="1">
      <c r="A3" s="13"/>
      <c r="B3" s="14"/>
      <c r="C3" s="72"/>
      <c r="D3" s="74"/>
      <c r="E3" s="75"/>
      <c r="F3" s="63"/>
      <c r="G3" s="63"/>
      <c r="H3" s="6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6" t="s">
        <v>21</v>
      </c>
      <c r="D4" s="77">
        <v>39912</v>
      </c>
      <c r="E4" s="78" t="s">
        <v>22</v>
      </c>
      <c r="F4" s="79">
        <v>28</v>
      </c>
      <c r="G4" s="79">
        <v>28</v>
      </c>
      <c r="H4" s="79">
        <v>1</v>
      </c>
      <c r="I4" s="80">
        <v>10164155</v>
      </c>
      <c r="J4" s="80">
        <v>9691</v>
      </c>
      <c r="K4" s="81">
        <v>9607885</v>
      </c>
      <c r="L4" s="81">
        <v>8953</v>
      </c>
      <c r="M4" s="81">
        <v>9870950</v>
      </c>
      <c r="N4" s="81">
        <v>9023</v>
      </c>
      <c r="O4" s="81">
        <v>8838500</v>
      </c>
      <c r="P4" s="81">
        <v>8044</v>
      </c>
      <c r="Q4" s="51">
        <f>+I4+K4+M4+O4</f>
        <v>38481490</v>
      </c>
      <c r="R4" s="54">
        <f>+J4+L4+N4+P4</f>
        <v>35711</v>
      </c>
      <c r="S4" s="52">
        <f>IF(Q4&lt;&gt;0,R4/G4,"")</f>
        <v>1275.392857142857</v>
      </c>
      <c r="T4" s="52">
        <f>IF(Q4&lt;&gt;0,Q4/R4,"")</f>
        <v>1077.5808574388843</v>
      </c>
      <c r="U4" s="82">
        <v>0</v>
      </c>
      <c r="V4" s="83">
        <f>IF(U4&lt;&gt;0,-(U4-Q4)/U4,"")</f>
      </c>
      <c r="W4" s="53">
        <v>38481490</v>
      </c>
      <c r="X4" s="53">
        <v>35711</v>
      </c>
      <c r="Y4" s="56">
        <f>W4/X4</f>
        <v>1077.5808574388843</v>
      </c>
    </row>
    <row r="5" spans="1:25" ht="30" customHeight="1">
      <c r="A5" s="40">
        <v>2</v>
      </c>
      <c r="B5" s="41"/>
      <c r="C5" s="76" t="s">
        <v>23</v>
      </c>
      <c r="D5" s="77">
        <v>39905</v>
      </c>
      <c r="E5" s="78" t="s">
        <v>22</v>
      </c>
      <c r="F5" s="79" t="s">
        <v>24</v>
      </c>
      <c r="G5" s="79">
        <v>39</v>
      </c>
      <c r="H5" s="79">
        <v>2</v>
      </c>
      <c r="I5" s="80">
        <v>4664743</v>
      </c>
      <c r="J5" s="80">
        <v>3680</v>
      </c>
      <c r="K5" s="81">
        <v>5094637</v>
      </c>
      <c r="L5" s="81">
        <v>3957</v>
      </c>
      <c r="M5" s="81">
        <v>6741896</v>
      </c>
      <c r="N5" s="81">
        <v>5154</v>
      </c>
      <c r="O5" s="81">
        <v>6401697</v>
      </c>
      <c r="P5" s="81">
        <v>4888</v>
      </c>
      <c r="Q5" s="51">
        <f>+I5+K5+M5+O5</f>
        <v>22902973</v>
      </c>
      <c r="R5" s="54">
        <f>+J5+L5+N5+P5</f>
        <v>17679</v>
      </c>
      <c r="S5" s="52">
        <f>IF(Q5&lt;&gt;0,R5/G5,"")</f>
        <v>453.3076923076923</v>
      </c>
      <c r="T5" s="52">
        <f>IF(Q5&lt;&gt;0,Q5/R5,"")</f>
        <v>1295.4902992250693</v>
      </c>
      <c r="U5" s="82">
        <v>29834679</v>
      </c>
      <c r="V5" s="83">
        <f>IF(U5&lt;&gt;0,-(U5-Q5)/U5,"")</f>
        <v>-0.23233720731501753</v>
      </c>
      <c r="W5" s="53">
        <v>62001413</v>
      </c>
      <c r="X5" s="53">
        <v>47906</v>
      </c>
      <c r="Y5" s="56">
        <f>W5/X5</f>
        <v>1294.2306391683715</v>
      </c>
    </row>
    <row r="6" spans="1:25" ht="30" customHeight="1">
      <c r="A6" s="40">
        <v>3</v>
      </c>
      <c r="B6" s="41"/>
      <c r="C6" s="48" t="s">
        <v>25</v>
      </c>
      <c r="D6" s="77">
        <v>39912</v>
      </c>
      <c r="E6" s="49" t="s">
        <v>26</v>
      </c>
      <c r="F6" s="50">
        <v>25</v>
      </c>
      <c r="G6" s="50" t="s">
        <v>27</v>
      </c>
      <c r="H6" s="50">
        <v>1</v>
      </c>
      <c r="I6" s="81">
        <v>3471035</v>
      </c>
      <c r="J6" s="81">
        <v>3330</v>
      </c>
      <c r="K6" s="81">
        <v>3943955</v>
      </c>
      <c r="L6" s="81">
        <v>3735</v>
      </c>
      <c r="M6" s="81">
        <v>3764855</v>
      </c>
      <c r="N6" s="81">
        <v>3504</v>
      </c>
      <c r="O6" s="81">
        <v>3360920</v>
      </c>
      <c r="P6" s="81">
        <v>3081</v>
      </c>
      <c r="Q6" s="51">
        <f>+I6+K6+M6+O6</f>
        <v>14540765</v>
      </c>
      <c r="R6" s="54">
        <f>+J6+L6+N6+P6</f>
        <v>13650</v>
      </c>
      <c r="S6" s="52" t="e">
        <f aca="true" t="shared" si="0" ref="S6:S13">IF(Q6&lt;&gt;0,R6/G6,"")</f>
        <v>#VALUE!</v>
      </c>
      <c r="T6" s="52">
        <f aca="true" t="shared" si="1" ref="T6:T13">IF(Q6&lt;&gt;0,Q6/R6,"")</f>
        <v>1065.257509157509</v>
      </c>
      <c r="U6" s="82">
        <v>0</v>
      </c>
      <c r="V6" s="83">
        <f aca="true" t="shared" si="2" ref="V6:V13">IF(U6&lt;&gt;0,-(U6-Q6)/U6,"")</f>
      </c>
      <c r="W6" s="53">
        <v>14718965</v>
      </c>
      <c r="X6" s="53">
        <v>13782</v>
      </c>
      <c r="Y6" s="56">
        <f aca="true" t="shared" si="3" ref="Y6:Y13">W6/X6</f>
        <v>1067.9846901755914</v>
      </c>
    </row>
    <row r="7" spans="1:25" ht="30" customHeight="1">
      <c r="A7" s="40">
        <v>4</v>
      </c>
      <c r="B7" s="41"/>
      <c r="C7" s="48" t="s">
        <v>28</v>
      </c>
      <c r="D7" s="77">
        <v>39898</v>
      </c>
      <c r="E7" s="49" t="s">
        <v>26</v>
      </c>
      <c r="F7" s="50">
        <v>27</v>
      </c>
      <c r="G7" s="50" t="s">
        <v>27</v>
      </c>
      <c r="H7" s="50">
        <v>3</v>
      </c>
      <c r="I7" s="81">
        <v>1120090</v>
      </c>
      <c r="J7" s="81">
        <v>1108</v>
      </c>
      <c r="K7" s="81">
        <v>2601911</v>
      </c>
      <c r="L7" s="81">
        <v>1885</v>
      </c>
      <c r="M7" s="81">
        <v>1809320</v>
      </c>
      <c r="N7" s="81">
        <v>1689</v>
      </c>
      <c r="O7" s="81">
        <v>1699565</v>
      </c>
      <c r="P7" s="81">
        <v>1586</v>
      </c>
      <c r="Q7" s="51">
        <f>+I7+K7+M7+O7</f>
        <v>7230886</v>
      </c>
      <c r="R7" s="54">
        <f>+J7+L7+N7+P7</f>
        <v>6268</v>
      </c>
      <c r="S7" s="52" t="e">
        <f t="shared" si="0"/>
        <v>#VALUE!</v>
      </c>
      <c r="T7" s="52">
        <f t="shared" si="1"/>
        <v>1153.619336311423</v>
      </c>
      <c r="U7" s="82">
        <v>9654720</v>
      </c>
      <c r="V7" s="83">
        <f t="shared" si="2"/>
        <v>-0.2510517135660071</v>
      </c>
      <c r="W7" s="53">
        <v>44674231</v>
      </c>
      <c r="X7" s="53">
        <v>41822</v>
      </c>
      <c r="Y7" s="56">
        <f t="shared" si="3"/>
        <v>1068.1992970207068</v>
      </c>
    </row>
    <row r="8" spans="1:25" ht="30" customHeight="1">
      <c r="A8" s="40">
        <v>5</v>
      </c>
      <c r="B8" s="41"/>
      <c r="C8" s="84" t="s">
        <v>29</v>
      </c>
      <c r="D8" s="77">
        <v>39912</v>
      </c>
      <c r="E8" s="78" t="s">
        <v>30</v>
      </c>
      <c r="F8" s="79">
        <v>20</v>
      </c>
      <c r="G8" s="79" t="s">
        <v>27</v>
      </c>
      <c r="H8" s="79">
        <v>1</v>
      </c>
      <c r="I8" s="80">
        <v>1949235</v>
      </c>
      <c r="J8" s="80">
        <v>1907</v>
      </c>
      <c r="K8" s="80">
        <v>1731785</v>
      </c>
      <c r="L8" s="80">
        <v>1636</v>
      </c>
      <c r="M8" s="80">
        <v>1754110</v>
      </c>
      <c r="N8" s="80">
        <v>1653</v>
      </c>
      <c r="O8" s="80">
        <v>1551815</v>
      </c>
      <c r="P8" s="80">
        <v>1439</v>
      </c>
      <c r="Q8" s="51">
        <f>+I8+K8+M8+O8</f>
        <v>6986945</v>
      </c>
      <c r="R8" s="54">
        <f>+J8+L8+N8+P8</f>
        <v>6635</v>
      </c>
      <c r="S8" s="52" t="e">
        <f t="shared" si="0"/>
        <v>#VALUE!</v>
      </c>
      <c r="T8" s="52">
        <f t="shared" si="1"/>
        <v>1053.043707611153</v>
      </c>
      <c r="U8" s="82">
        <v>0</v>
      </c>
      <c r="V8" s="83">
        <f t="shared" si="2"/>
      </c>
      <c r="W8" s="53">
        <v>6986945</v>
      </c>
      <c r="X8" s="53">
        <v>6635</v>
      </c>
      <c r="Y8" s="56">
        <f t="shared" si="3"/>
        <v>1053.043707611153</v>
      </c>
    </row>
    <row r="9" spans="1:25" ht="30" customHeight="1">
      <c r="A9" s="40">
        <v>6</v>
      </c>
      <c r="B9" s="41"/>
      <c r="C9" s="78" t="s">
        <v>31</v>
      </c>
      <c r="D9" s="77">
        <v>39884</v>
      </c>
      <c r="E9" s="78" t="s">
        <v>30</v>
      </c>
      <c r="F9" s="79">
        <v>27</v>
      </c>
      <c r="G9" s="79" t="s">
        <v>27</v>
      </c>
      <c r="H9" s="79">
        <v>5</v>
      </c>
      <c r="I9" s="80">
        <v>1130605</v>
      </c>
      <c r="J9" s="80">
        <v>1112</v>
      </c>
      <c r="K9" s="80">
        <v>1246430</v>
      </c>
      <c r="L9" s="80">
        <v>1243</v>
      </c>
      <c r="M9" s="80">
        <v>1305660</v>
      </c>
      <c r="N9" s="80">
        <v>1221</v>
      </c>
      <c r="O9" s="80">
        <v>1319900</v>
      </c>
      <c r="P9" s="80">
        <v>1214</v>
      </c>
      <c r="Q9" s="51">
        <f aca="true" t="shared" si="4" ref="Q9:R11">+I9+K9+M9+O9</f>
        <v>5002595</v>
      </c>
      <c r="R9" s="54">
        <f t="shared" si="4"/>
        <v>4790</v>
      </c>
      <c r="S9" s="52" t="e">
        <f t="shared" si="0"/>
        <v>#VALUE!</v>
      </c>
      <c r="T9" s="52">
        <f t="shared" si="1"/>
        <v>1044.383089770355</v>
      </c>
      <c r="U9" s="82">
        <v>7541755</v>
      </c>
      <c r="V9" s="83">
        <f t="shared" si="2"/>
        <v>-0.33668025545778135</v>
      </c>
      <c r="W9" s="57">
        <v>102904832</v>
      </c>
      <c r="X9" s="57">
        <v>97592</v>
      </c>
      <c r="Y9" s="56">
        <f t="shared" si="3"/>
        <v>1054.4392163292073</v>
      </c>
    </row>
    <row r="10" spans="1:25" ht="30" customHeight="1">
      <c r="A10" s="40">
        <v>7</v>
      </c>
      <c r="B10" s="41"/>
      <c r="C10" s="76" t="s">
        <v>34</v>
      </c>
      <c r="D10" s="77">
        <v>39864</v>
      </c>
      <c r="E10" s="78" t="s">
        <v>26</v>
      </c>
      <c r="F10" s="79">
        <v>17</v>
      </c>
      <c r="G10" s="79" t="s">
        <v>27</v>
      </c>
      <c r="H10" s="79">
        <v>8</v>
      </c>
      <c r="I10" s="81">
        <v>576358</v>
      </c>
      <c r="J10" s="81">
        <v>539</v>
      </c>
      <c r="K10" s="81">
        <v>720128</v>
      </c>
      <c r="L10" s="81">
        <v>648</v>
      </c>
      <c r="M10" s="81">
        <v>1290088</v>
      </c>
      <c r="N10" s="81">
        <v>817</v>
      </c>
      <c r="O10" s="81">
        <v>1059715</v>
      </c>
      <c r="P10" s="81">
        <v>966</v>
      </c>
      <c r="Q10" s="51">
        <f t="shared" si="4"/>
        <v>3646289</v>
      </c>
      <c r="R10" s="54">
        <f t="shared" si="4"/>
        <v>2970</v>
      </c>
      <c r="S10" s="52" t="e">
        <f t="shared" si="0"/>
        <v>#VALUE!</v>
      </c>
      <c r="T10" s="52">
        <f t="shared" si="1"/>
        <v>1227.706734006734</v>
      </c>
      <c r="U10" s="82">
        <v>4853583</v>
      </c>
      <c r="V10" s="83">
        <f t="shared" si="2"/>
        <v>-0.24874283596262803</v>
      </c>
      <c r="W10" s="53">
        <v>123843846</v>
      </c>
      <c r="X10" s="53">
        <v>115166</v>
      </c>
      <c r="Y10" s="56">
        <f t="shared" si="3"/>
        <v>1075.350763246097</v>
      </c>
    </row>
    <row r="11" spans="1:25" ht="30" customHeight="1">
      <c r="A11" s="40">
        <v>8</v>
      </c>
      <c r="B11" s="41"/>
      <c r="C11" s="78" t="s">
        <v>32</v>
      </c>
      <c r="D11" s="77">
        <v>39891</v>
      </c>
      <c r="E11" s="78" t="s">
        <v>33</v>
      </c>
      <c r="F11" s="79">
        <v>18</v>
      </c>
      <c r="G11" s="79" t="s">
        <v>27</v>
      </c>
      <c r="H11" s="79">
        <v>4</v>
      </c>
      <c r="I11" s="81">
        <v>573940</v>
      </c>
      <c r="J11" s="81">
        <v>601</v>
      </c>
      <c r="K11" s="81">
        <v>786920</v>
      </c>
      <c r="L11" s="81">
        <v>687</v>
      </c>
      <c r="M11" s="81">
        <v>850570</v>
      </c>
      <c r="N11" s="81">
        <v>712</v>
      </c>
      <c r="O11" s="81">
        <v>944220</v>
      </c>
      <c r="P11" s="81">
        <v>805</v>
      </c>
      <c r="Q11" s="51">
        <f t="shared" si="4"/>
        <v>3155650</v>
      </c>
      <c r="R11" s="54">
        <f t="shared" si="4"/>
        <v>2805</v>
      </c>
      <c r="S11" s="52" t="e">
        <f t="shared" si="0"/>
        <v>#VALUE!</v>
      </c>
      <c r="T11" s="52">
        <f t="shared" si="1"/>
        <v>1125.0089126559715</v>
      </c>
      <c r="U11" s="82">
        <v>5146805</v>
      </c>
      <c r="V11" s="83">
        <f t="shared" si="2"/>
        <v>-0.38687204974736755</v>
      </c>
      <c r="W11" s="53">
        <v>33788947</v>
      </c>
      <c r="X11" s="53">
        <v>30901</v>
      </c>
      <c r="Y11" s="56">
        <f t="shared" si="3"/>
        <v>1093.4580434290153</v>
      </c>
    </row>
    <row r="12" spans="1:25" ht="30" customHeight="1">
      <c r="A12" s="40">
        <v>9</v>
      </c>
      <c r="B12" s="41"/>
      <c r="C12" s="48" t="s">
        <v>35</v>
      </c>
      <c r="D12" s="77">
        <v>39870</v>
      </c>
      <c r="E12" s="49" t="s">
        <v>26</v>
      </c>
      <c r="F12" s="50">
        <v>7</v>
      </c>
      <c r="G12" s="50" t="s">
        <v>27</v>
      </c>
      <c r="H12" s="50">
        <v>7</v>
      </c>
      <c r="I12" s="81">
        <v>355360</v>
      </c>
      <c r="J12" s="81">
        <v>235</v>
      </c>
      <c r="K12" s="81">
        <v>530590</v>
      </c>
      <c r="L12" s="81">
        <v>339</v>
      </c>
      <c r="M12" s="81">
        <v>589990</v>
      </c>
      <c r="N12" s="81">
        <v>368</v>
      </c>
      <c r="O12" s="81">
        <v>473560</v>
      </c>
      <c r="P12" s="81">
        <v>299</v>
      </c>
      <c r="Q12" s="51">
        <f>+I12+K12+M12+O12</f>
        <v>1949500</v>
      </c>
      <c r="R12" s="54">
        <f>+J12+L12+N12+P12</f>
        <v>1241</v>
      </c>
      <c r="S12" s="52" t="e">
        <f t="shared" si="0"/>
        <v>#VALUE!</v>
      </c>
      <c r="T12" s="52">
        <f t="shared" si="1"/>
        <v>1570.9105560032233</v>
      </c>
      <c r="U12" s="82">
        <v>1747960</v>
      </c>
      <c r="V12" s="83">
        <f t="shared" si="2"/>
        <v>0.11530012128423991</v>
      </c>
      <c r="W12" s="53">
        <v>90417111</v>
      </c>
      <c r="X12" s="53">
        <v>58974</v>
      </c>
      <c r="Y12" s="56">
        <f t="shared" si="3"/>
        <v>1533.1690405941602</v>
      </c>
    </row>
    <row r="13" spans="1:25" ht="30" customHeight="1">
      <c r="A13" s="40">
        <v>10</v>
      </c>
      <c r="B13" s="41"/>
      <c r="C13" s="84" t="s">
        <v>36</v>
      </c>
      <c r="D13" s="77">
        <v>39898</v>
      </c>
      <c r="E13" s="78" t="s">
        <v>22</v>
      </c>
      <c r="F13" s="79">
        <v>18</v>
      </c>
      <c r="G13" s="79">
        <v>18</v>
      </c>
      <c r="H13" s="79">
        <v>3</v>
      </c>
      <c r="I13" s="80">
        <v>363380</v>
      </c>
      <c r="J13" s="80">
        <v>346</v>
      </c>
      <c r="K13" s="81">
        <v>486515</v>
      </c>
      <c r="L13" s="81">
        <v>492</v>
      </c>
      <c r="M13" s="81">
        <v>564060</v>
      </c>
      <c r="N13" s="81">
        <v>502</v>
      </c>
      <c r="O13" s="81">
        <v>471760</v>
      </c>
      <c r="P13" s="81">
        <v>425</v>
      </c>
      <c r="Q13" s="51">
        <f>+I13+K13+M13+O13</f>
        <v>1885715</v>
      </c>
      <c r="R13" s="54">
        <f>+J13+L13+N13+P13</f>
        <v>1765</v>
      </c>
      <c r="S13" s="52">
        <f t="shared" si="0"/>
        <v>98.05555555555556</v>
      </c>
      <c r="T13" s="52">
        <f t="shared" si="1"/>
        <v>1068.3937677053825</v>
      </c>
      <c r="U13" s="82">
        <v>3617035</v>
      </c>
      <c r="V13" s="83">
        <f t="shared" si="2"/>
        <v>-0.47865724274163785</v>
      </c>
      <c r="W13" s="53">
        <v>14175434</v>
      </c>
      <c r="X13" s="53">
        <v>13209</v>
      </c>
      <c r="Y13" s="56">
        <f t="shared" si="3"/>
        <v>1073.1648118706942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68" t="s">
        <v>17</v>
      </c>
      <c r="C15" s="69"/>
      <c r="D15" s="69"/>
      <c r="E15" s="70"/>
      <c r="F15" s="23"/>
      <c r="G15" s="23">
        <f>SUM(G4:G14)</f>
        <v>85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105782808</v>
      </c>
      <c r="R15" s="27">
        <f>SUM(R4:R14)</f>
        <v>93514</v>
      </c>
      <c r="S15" s="28">
        <f>R15/G15</f>
        <v>1100.164705882353</v>
      </c>
      <c r="T15" s="55">
        <f>Q15/R15</f>
        <v>1131.197553307526</v>
      </c>
      <c r="U15" s="39">
        <v>71465602</v>
      </c>
      <c r="V15" s="38">
        <f>IF(U15&lt;&gt;0,-(U15-Q15)/U15,"")</f>
        <v>0.4801919390534204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5" t="s">
        <v>19</v>
      </c>
      <c r="V16" s="65"/>
      <c r="W16" s="65"/>
      <c r="X16" s="65"/>
      <c r="Y16" s="65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6"/>
      <c r="V17" s="66"/>
      <c r="W17" s="66"/>
      <c r="X17" s="66"/>
      <c r="Y17" s="66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6"/>
      <c r="V18" s="66"/>
      <c r="W18" s="66"/>
      <c r="X18" s="66"/>
      <c r="Y18" s="66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2009-04-14T13:06:21Z</cp:lastPrinted>
  <dcterms:created xsi:type="dcterms:W3CDTF">2006-04-04T07:29:08Z</dcterms:created>
  <dcterms:modified xsi:type="dcterms:W3CDTF">2009-04-14T13:11:38Z</dcterms:modified>
  <cp:category/>
  <cp:version/>
  <cp:contentType/>
  <cp:contentStatus/>
</cp:coreProperties>
</file>