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2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<sst xmlns="http://schemas.openxmlformats.org/spreadsheetml/2006/main" count="63" uniqueCount="37">
  <si>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</si>
  <si>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</si>
  <si>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</si>
  <si>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</si>
  <si>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</si>
  <si>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</si>
  <si>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</si>
  <si>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</si>
  <si>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</si>
  <si>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</si>
  <si>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</si>
  <si>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</si>
  <si>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</si>
  <si>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</si>
  <si>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</si>
  <si>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</si>
  <si>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</si>
  <si>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</si>
  <si>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</si>
  <si>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</si>
  <si>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</si>
  <si>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Valkyrie</t>
  </si>
  <si>
    <t>InterCom</t>
  </si>
  <si>
    <t>n/a</t>
  </si>
  <si>
    <t>Made in Hungaria (local)</t>
  </si>
  <si>
    <t>Budapest Film</t>
  </si>
  <si>
    <t>Bolt</t>
  </si>
  <si>
    <t>Forum Hungary</t>
  </si>
  <si>
    <t>The Curious Case of Benjamin Button</t>
  </si>
  <si>
    <t>Slumdog Millionaire</t>
  </si>
  <si>
    <t>The Pink Panther 2</t>
  </si>
  <si>
    <t>**Papírkutyák (local)</t>
  </si>
  <si>
    <t>CinemaStar</t>
  </si>
  <si>
    <t>Bride Wars</t>
  </si>
  <si>
    <t>Valami Amerika 2 (local)</t>
  </si>
  <si>
    <t>Transporter 3</t>
  </si>
  <si>
    <t>SPI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</si>
</sst>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56" fillId="34" borderId="26" xfId="0" applyNumberFormat="1" applyFont="1" applyFill="1" applyBorder="1" applyAlignment="1">
      <alignment vertical="center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1" applyNumberFormat="1" applyFont="1" applyBorder="1" applyAlignment="1">
      <alignment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212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82775" y="447675"/>
          <a:ext cx="28765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FEBURARY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I1">
      <selection activeCell="Q9" sqref="Q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11.00390625" style="0" customWidth="1"/>
    <col min="11" max="11" width="15.57421875" style="0" customWidth="1"/>
    <col min="12" max="12" width="9.28125" style="0" customWidth="1"/>
    <col min="13" max="13" width="15.00390625" style="0" customWidth="1"/>
    <col min="14" max="14" width="9.7109375" style="0" customWidth="1"/>
    <col min="15" max="15" width="14.7109375" style="0" customWidth="1"/>
    <col min="16" max="16" width="9.4218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28125" style="0" customWidth="1"/>
    <col min="25" max="25" width="7.1406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9" t="s">
        <v>0</v>
      </c>
      <c r="D2" s="71" t="s">
        <v>1</v>
      </c>
      <c r="E2" s="71" t="s">
        <v>2</v>
      </c>
      <c r="F2" s="74" t="s">
        <v>3</v>
      </c>
      <c r="G2" s="74" t="s">
        <v>4</v>
      </c>
      <c r="H2" s="74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5"/>
    </row>
    <row r="3" spans="1:25" ht="30" customHeight="1">
      <c r="A3" s="13"/>
      <c r="B3" s="14"/>
      <c r="C3" s="70"/>
      <c r="D3" s="72"/>
      <c r="E3" s="73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21</v>
      </c>
      <c r="D4" s="76">
        <v>39863</v>
      </c>
      <c r="E4" s="49" t="s">
        <v>22</v>
      </c>
      <c r="F4" s="50">
        <v>28</v>
      </c>
      <c r="G4" s="50" t="s">
        <v>23</v>
      </c>
      <c r="H4" s="50">
        <v>1</v>
      </c>
      <c r="I4" s="77">
        <v>3085875</v>
      </c>
      <c r="J4" s="77">
        <v>2769</v>
      </c>
      <c r="K4" s="77">
        <v>5134730</v>
      </c>
      <c r="L4" s="77">
        <v>4617</v>
      </c>
      <c r="M4" s="77">
        <v>10975720</v>
      </c>
      <c r="N4" s="77">
        <v>9759</v>
      </c>
      <c r="O4" s="77">
        <v>6940005</v>
      </c>
      <c r="P4" s="77">
        <v>6129</v>
      </c>
      <c r="Q4" s="51">
        <f>+I4+K4+M4+O4</f>
        <v>26136330</v>
      </c>
      <c r="R4" s="54">
        <f>+J4+L4+N4+P4</f>
        <v>23274</v>
      </c>
      <c r="S4" s="52" t="e">
        <f aca="true" t="shared" si="0" ref="S4:S13">IF(Q4&lt;&gt;0,R4/G4,"")</f>
        <v>#VALUE!</v>
      </c>
      <c r="T4" s="52">
        <f aca="true" t="shared" si="1" ref="T4:T13">IF(Q4&lt;&gt;0,Q4/R4,"")</f>
        <v>1122.9840164990976</v>
      </c>
      <c r="U4" s="78">
        <v>0</v>
      </c>
      <c r="V4" s="79">
        <f aca="true" t="shared" si="2" ref="V4:V13">IF(U4&lt;&gt;0,-(U4-Q4)/U4,"")</f>
      </c>
      <c r="W4" s="57">
        <v>26136330</v>
      </c>
      <c r="X4" s="57">
        <v>23274</v>
      </c>
      <c r="Y4" s="56">
        <f aca="true" t="shared" si="3" ref="Y4:Y13">W4/X4</f>
        <v>1122.9840164990976</v>
      </c>
    </row>
    <row r="5" spans="1:25" ht="30" customHeight="1">
      <c r="A5" s="40">
        <v>2</v>
      </c>
      <c r="B5" s="41"/>
      <c r="C5" s="80" t="s">
        <v>24</v>
      </c>
      <c r="D5" s="76">
        <v>39849</v>
      </c>
      <c r="E5" s="81" t="s">
        <v>25</v>
      </c>
      <c r="F5" s="82">
        <v>30</v>
      </c>
      <c r="G5" s="82" t="s">
        <v>23</v>
      </c>
      <c r="H5" s="82">
        <v>3</v>
      </c>
      <c r="I5" s="83">
        <v>2263135</v>
      </c>
      <c r="J5" s="83">
        <v>2215</v>
      </c>
      <c r="K5" s="83">
        <v>4779265</v>
      </c>
      <c r="L5" s="83">
        <v>4539</v>
      </c>
      <c r="M5" s="83">
        <v>11311070</v>
      </c>
      <c r="N5" s="83">
        <v>10461</v>
      </c>
      <c r="O5" s="83">
        <v>6855845</v>
      </c>
      <c r="P5" s="83">
        <v>6337</v>
      </c>
      <c r="Q5" s="51">
        <f aca="true" t="shared" si="4" ref="Q5:R12">+I5+K5+M5+O5</f>
        <v>25209315</v>
      </c>
      <c r="R5" s="54">
        <f t="shared" si="4"/>
        <v>23552</v>
      </c>
      <c r="S5" s="52" t="e">
        <f t="shared" si="0"/>
        <v>#VALUE!</v>
      </c>
      <c r="T5" s="52">
        <f t="shared" si="1"/>
        <v>1070.3683338994565</v>
      </c>
      <c r="U5" s="78">
        <v>40099665</v>
      </c>
      <c r="V5" s="79">
        <f t="shared" si="2"/>
        <v>-0.37133352610302356</v>
      </c>
      <c r="W5" s="57">
        <v>129035415</v>
      </c>
      <c r="X5" s="57">
        <v>125696</v>
      </c>
      <c r="Y5" s="56">
        <f t="shared" si="3"/>
        <v>1026.5673927571283</v>
      </c>
    </row>
    <row r="6" spans="1:25" ht="30" customHeight="1">
      <c r="A6" s="40">
        <v>3</v>
      </c>
      <c r="B6" s="41"/>
      <c r="C6" s="84" t="s">
        <v>26</v>
      </c>
      <c r="D6" s="76">
        <v>39842</v>
      </c>
      <c r="E6" s="81" t="s">
        <v>27</v>
      </c>
      <c r="F6" s="82">
        <v>37</v>
      </c>
      <c r="G6" s="82" t="s">
        <v>23</v>
      </c>
      <c r="H6" s="82">
        <v>4</v>
      </c>
      <c r="I6" s="85">
        <v>953900</v>
      </c>
      <c r="J6" s="85">
        <v>748</v>
      </c>
      <c r="K6" s="85">
        <v>2213290</v>
      </c>
      <c r="L6" s="85">
        <v>1789</v>
      </c>
      <c r="M6" s="85">
        <v>7523676</v>
      </c>
      <c r="N6" s="85">
        <v>5919</v>
      </c>
      <c r="O6" s="85">
        <v>6540174</v>
      </c>
      <c r="P6" s="85">
        <v>5242</v>
      </c>
      <c r="Q6" s="51">
        <f t="shared" si="4"/>
        <v>17231040</v>
      </c>
      <c r="R6" s="54">
        <f t="shared" si="4"/>
        <v>13698</v>
      </c>
      <c r="S6" s="52" t="e">
        <f t="shared" si="0"/>
        <v>#VALUE!</v>
      </c>
      <c r="T6" s="52">
        <f t="shared" si="1"/>
        <v>1257.9237844940867</v>
      </c>
      <c r="U6" s="78">
        <v>25417089</v>
      </c>
      <c r="V6" s="79">
        <f t="shared" si="2"/>
        <v>-0.32206870739603577</v>
      </c>
      <c r="W6" s="53">
        <v>151755277</v>
      </c>
      <c r="X6" s="53">
        <v>124228</v>
      </c>
      <c r="Y6" s="56">
        <f t="shared" si="3"/>
        <v>1221.586735679557</v>
      </c>
    </row>
    <row r="7" spans="1:25" ht="30" customHeight="1">
      <c r="A7" s="40">
        <v>4</v>
      </c>
      <c r="B7" s="41"/>
      <c r="C7" s="84" t="s">
        <v>28</v>
      </c>
      <c r="D7" s="76">
        <v>39849</v>
      </c>
      <c r="E7" s="81" t="s">
        <v>22</v>
      </c>
      <c r="F7" s="82">
        <v>31</v>
      </c>
      <c r="G7" s="82" t="s">
        <v>23</v>
      </c>
      <c r="H7" s="82">
        <v>3</v>
      </c>
      <c r="I7" s="77">
        <v>1615000</v>
      </c>
      <c r="J7" s="77">
        <v>1472</v>
      </c>
      <c r="K7" s="77">
        <v>3273620</v>
      </c>
      <c r="L7" s="77">
        <v>2984</v>
      </c>
      <c r="M7" s="77">
        <v>6454935</v>
      </c>
      <c r="N7" s="77">
        <v>5668</v>
      </c>
      <c r="O7" s="77">
        <v>4225825</v>
      </c>
      <c r="P7" s="77">
        <v>3690</v>
      </c>
      <c r="Q7" s="51">
        <f t="shared" si="4"/>
        <v>15569380</v>
      </c>
      <c r="R7" s="54">
        <f t="shared" si="4"/>
        <v>13814</v>
      </c>
      <c r="S7" s="52" t="e">
        <f t="shared" si="0"/>
        <v>#VALUE!</v>
      </c>
      <c r="T7" s="52">
        <f t="shared" si="1"/>
        <v>1127.0725351093095</v>
      </c>
      <c r="U7" s="78">
        <v>24050630</v>
      </c>
      <c r="V7" s="79">
        <f t="shared" si="2"/>
        <v>-0.35264149005660145</v>
      </c>
      <c r="W7" s="57">
        <v>84641130</v>
      </c>
      <c r="X7" s="57">
        <v>76496</v>
      </c>
      <c r="Y7" s="56">
        <f t="shared" si="3"/>
        <v>1106.4778550512444</v>
      </c>
    </row>
    <row r="8" spans="1:25" ht="30" customHeight="1">
      <c r="A8" s="40">
        <v>5</v>
      </c>
      <c r="B8" s="41"/>
      <c r="C8" s="80" t="s">
        <v>29</v>
      </c>
      <c r="D8" s="76">
        <v>39864</v>
      </c>
      <c r="E8" s="81" t="s">
        <v>27</v>
      </c>
      <c r="F8" s="82">
        <v>12</v>
      </c>
      <c r="G8" s="82" t="s">
        <v>23</v>
      </c>
      <c r="H8" s="82">
        <v>1</v>
      </c>
      <c r="I8" s="85">
        <v>1335350</v>
      </c>
      <c r="J8" s="85">
        <v>1280</v>
      </c>
      <c r="K8" s="85">
        <v>2604040</v>
      </c>
      <c r="L8" s="85">
        <v>2315</v>
      </c>
      <c r="M8" s="85">
        <v>4869820</v>
      </c>
      <c r="N8" s="85">
        <v>4257</v>
      </c>
      <c r="O8" s="85">
        <v>4217025</v>
      </c>
      <c r="P8" s="85">
        <v>3755</v>
      </c>
      <c r="Q8" s="51">
        <f t="shared" si="4"/>
        <v>13026235</v>
      </c>
      <c r="R8" s="54">
        <f t="shared" si="4"/>
        <v>11607</v>
      </c>
      <c r="S8" s="52" t="e">
        <f t="shared" si="0"/>
        <v>#VALUE!</v>
      </c>
      <c r="T8" s="52">
        <f t="shared" si="1"/>
        <v>1122.2740587576463</v>
      </c>
      <c r="U8" s="78">
        <v>0</v>
      </c>
      <c r="V8" s="79">
        <f t="shared" si="2"/>
      </c>
      <c r="W8" s="53">
        <v>13636745</v>
      </c>
      <c r="X8" s="53">
        <v>12094</v>
      </c>
      <c r="Y8" s="56">
        <f t="shared" si="3"/>
        <v>1127.5628410782206</v>
      </c>
    </row>
    <row r="9" spans="1:25" ht="30" customHeight="1">
      <c r="A9" s="40">
        <v>6</v>
      </c>
      <c r="B9" s="41"/>
      <c r="C9" s="81" t="s">
        <v>30</v>
      </c>
      <c r="D9" s="76">
        <v>39856</v>
      </c>
      <c r="E9" s="81" t="s">
        <v>22</v>
      </c>
      <c r="F9" s="82">
        <v>27</v>
      </c>
      <c r="G9" s="82" t="s">
        <v>23</v>
      </c>
      <c r="H9" s="82">
        <v>2</v>
      </c>
      <c r="I9" s="77">
        <v>836735</v>
      </c>
      <c r="J9" s="77">
        <v>752</v>
      </c>
      <c r="K9" s="77">
        <v>1786410</v>
      </c>
      <c r="L9" s="77">
        <v>1659</v>
      </c>
      <c r="M9" s="77">
        <v>5017390</v>
      </c>
      <c r="N9" s="77">
        <v>4607</v>
      </c>
      <c r="O9" s="77">
        <v>3035815</v>
      </c>
      <c r="P9" s="77">
        <v>2777</v>
      </c>
      <c r="Q9" s="51">
        <f t="shared" si="4"/>
        <v>10676350</v>
      </c>
      <c r="R9" s="54">
        <f t="shared" si="4"/>
        <v>9795</v>
      </c>
      <c r="S9" s="52" t="e">
        <f t="shared" si="0"/>
        <v>#VALUE!</v>
      </c>
      <c r="T9" s="52">
        <f t="shared" si="1"/>
        <v>1089.9795814190913</v>
      </c>
      <c r="U9" s="78">
        <v>20967175</v>
      </c>
      <c r="V9" s="79">
        <f t="shared" si="2"/>
        <v>-0.49080646295936387</v>
      </c>
      <c r="W9" s="57">
        <v>35208115</v>
      </c>
      <c r="X9" s="57">
        <v>32392</v>
      </c>
      <c r="Y9" s="56">
        <f t="shared" si="3"/>
        <v>1086.9385959496171</v>
      </c>
    </row>
    <row r="10" spans="1:25" ht="30" customHeight="1">
      <c r="A10" s="40">
        <v>7</v>
      </c>
      <c r="B10" s="41"/>
      <c r="C10" s="48" t="s">
        <v>31</v>
      </c>
      <c r="D10" s="76">
        <v>39863</v>
      </c>
      <c r="E10" s="49" t="s">
        <v>32</v>
      </c>
      <c r="F10" s="50">
        <v>12</v>
      </c>
      <c r="G10" s="50" t="s">
        <v>23</v>
      </c>
      <c r="H10" s="50">
        <v>1</v>
      </c>
      <c r="I10" s="77">
        <v>1028885</v>
      </c>
      <c r="J10" s="77">
        <v>893</v>
      </c>
      <c r="K10" s="77">
        <v>1532280</v>
      </c>
      <c r="L10" s="77">
        <v>1303</v>
      </c>
      <c r="M10" s="77">
        <v>3295580</v>
      </c>
      <c r="N10" s="77">
        <v>2777</v>
      </c>
      <c r="O10" s="77">
        <v>2291325</v>
      </c>
      <c r="P10" s="77">
        <v>1975</v>
      </c>
      <c r="Q10" s="51">
        <f t="shared" si="4"/>
        <v>8148070</v>
      </c>
      <c r="R10" s="54">
        <f t="shared" si="4"/>
        <v>6948</v>
      </c>
      <c r="S10" s="52" t="e">
        <f t="shared" si="0"/>
        <v>#VALUE!</v>
      </c>
      <c r="T10" s="52">
        <f t="shared" si="1"/>
        <v>1172.7216465169834</v>
      </c>
      <c r="U10" s="78">
        <v>0</v>
      </c>
      <c r="V10" s="79">
        <f t="shared" si="2"/>
      </c>
      <c r="W10" s="57">
        <v>8368070</v>
      </c>
      <c r="X10" s="57">
        <v>7498</v>
      </c>
      <c r="Y10" s="56">
        <f t="shared" si="3"/>
        <v>1116.0402774073086</v>
      </c>
    </row>
    <row r="11" spans="1:25" ht="30" customHeight="1">
      <c r="A11" s="40">
        <v>8</v>
      </c>
      <c r="B11" s="41"/>
      <c r="C11" s="80" t="s">
        <v>33</v>
      </c>
      <c r="D11" s="76">
        <v>39842</v>
      </c>
      <c r="E11" s="81" t="s">
        <v>22</v>
      </c>
      <c r="F11" s="82">
        <v>25</v>
      </c>
      <c r="G11" s="82" t="s">
        <v>23</v>
      </c>
      <c r="H11" s="82">
        <v>4</v>
      </c>
      <c r="I11" s="77">
        <v>575900</v>
      </c>
      <c r="J11" s="77">
        <v>538</v>
      </c>
      <c r="K11" s="77">
        <v>1457820</v>
      </c>
      <c r="L11" s="77">
        <v>1357</v>
      </c>
      <c r="M11" s="77">
        <v>3393090</v>
      </c>
      <c r="N11" s="77">
        <v>3090</v>
      </c>
      <c r="O11" s="77">
        <v>1830700</v>
      </c>
      <c r="P11" s="77">
        <v>1620</v>
      </c>
      <c r="Q11" s="51">
        <f t="shared" si="4"/>
        <v>7257510</v>
      </c>
      <c r="R11" s="54">
        <f t="shared" si="4"/>
        <v>6605</v>
      </c>
      <c r="S11" s="52" t="e">
        <f t="shared" si="0"/>
        <v>#VALUE!</v>
      </c>
      <c r="T11" s="52">
        <f t="shared" si="1"/>
        <v>1098.7903103709311</v>
      </c>
      <c r="U11" s="78">
        <v>13282425</v>
      </c>
      <c r="V11" s="79">
        <f t="shared" si="2"/>
        <v>-0.4536005285179476</v>
      </c>
      <c r="W11" s="57">
        <v>77019827</v>
      </c>
      <c r="X11" s="57">
        <v>71884</v>
      </c>
      <c r="Y11" s="56">
        <f t="shared" si="3"/>
        <v>1071.446038061321</v>
      </c>
    </row>
    <row r="12" spans="1:25" ht="30" customHeight="1">
      <c r="A12" s="40">
        <v>9</v>
      </c>
      <c r="B12" s="41"/>
      <c r="C12" s="84" t="s">
        <v>34</v>
      </c>
      <c r="D12" s="76">
        <v>39800</v>
      </c>
      <c r="E12" s="81" t="s">
        <v>25</v>
      </c>
      <c r="F12" s="82">
        <v>40</v>
      </c>
      <c r="G12" s="82" t="s">
        <v>23</v>
      </c>
      <c r="H12" s="82">
        <v>10</v>
      </c>
      <c r="I12" s="83">
        <v>686230</v>
      </c>
      <c r="J12" s="83">
        <v>617</v>
      </c>
      <c r="K12" s="83">
        <v>1287140</v>
      </c>
      <c r="L12" s="83">
        <v>1150</v>
      </c>
      <c r="M12" s="83">
        <v>3186820</v>
      </c>
      <c r="N12" s="83">
        <v>2802</v>
      </c>
      <c r="O12" s="83">
        <v>1852430</v>
      </c>
      <c r="P12" s="83">
        <v>1665</v>
      </c>
      <c r="Q12" s="51">
        <f t="shared" si="4"/>
        <v>7012620</v>
      </c>
      <c r="R12" s="54">
        <f t="shared" si="4"/>
        <v>6234</v>
      </c>
      <c r="S12" s="52" t="e">
        <f t="shared" si="0"/>
        <v>#VALUE!</v>
      </c>
      <c r="T12" s="52">
        <f t="shared" si="1"/>
        <v>1124.8989412897017</v>
      </c>
      <c r="U12" s="78">
        <v>12179090</v>
      </c>
      <c r="V12" s="79">
        <f t="shared" si="2"/>
        <v>-0.4242082126004488</v>
      </c>
      <c r="W12" s="57">
        <v>447194047</v>
      </c>
      <c r="X12" s="57">
        <v>419463</v>
      </c>
      <c r="Y12" s="56">
        <f t="shared" si="3"/>
        <v>1066.1108297990527</v>
      </c>
    </row>
    <row r="13" spans="1:25" ht="30" customHeight="1">
      <c r="A13" s="40">
        <v>10</v>
      </c>
      <c r="B13" s="41"/>
      <c r="C13" s="80" t="s">
        <v>35</v>
      </c>
      <c r="D13" s="76">
        <v>39849</v>
      </c>
      <c r="E13" s="81" t="s">
        <v>36</v>
      </c>
      <c r="F13" s="82">
        <v>26</v>
      </c>
      <c r="G13" s="82" t="s">
        <v>23</v>
      </c>
      <c r="H13" s="82">
        <v>3</v>
      </c>
      <c r="I13" s="85"/>
      <c r="J13" s="85"/>
      <c r="K13" s="85"/>
      <c r="L13" s="85"/>
      <c r="M13" s="85"/>
      <c r="N13" s="85"/>
      <c r="O13" s="85"/>
      <c r="P13" s="85"/>
      <c r="Q13" s="51">
        <v>6792200</v>
      </c>
      <c r="R13" s="54">
        <v>5789</v>
      </c>
      <c r="S13" s="52" t="e">
        <f t="shared" si="0"/>
        <v>#VALUE!</v>
      </c>
      <c r="T13" s="52">
        <f t="shared" si="1"/>
        <v>1173.2941786146139</v>
      </c>
      <c r="U13" s="78">
        <v>15914685</v>
      </c>
      <c r="V13" s="79">
        <f t="shared" si="2"/>
        <v>-0.5732117852159814</v>
      </c>
      <c r="W13" s="53">
        <v>59964088</v>
      </c>
      <c r="X13" s="53">
        <v>53498</v>
      </c>
      <c r="Y13" s="56">
        <f t="shared" si="3"/>
        <v>1120.8659762981795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66" t="s">
        <v>17</v>
      </c>
      <c r="C15" s="67"/>
      <c r="D15" s="67"/>
      <c r="E15" s="68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137059050</v>
      </c>
      <c r="R15" s="27">
        <f>SUM(R4:R14)</f>
        <v>121316</v>
      </c>
      <c r="S15" s="28" t="e">
        <f>R15/G15</f>
        <v>#DIV/0!</v>
      </c>
      <c r="T15" s="55">
        <f>Q15/R15</f>
        <v>1129.7689505094133</v>
      </c>
      <c r="U15" s="39">
        <v>171799359</v>
      </c>
      <c r="V15" s="38">
        <f>IF(U15&lt;&gt;0,-(U15-Q15)/U15,"")</f>
        <v>-0.20221442735417888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2009-02-23T13:19:03Z</cp:lastPrinted>
  <dcterms:created xsi:type="dcterms:W3CDTF">2006-04-04T07:29:08Z</dcterms:created>
  <dcterms:modified xsi:type="dcterms:W3CDTF">2009-02-23T13:19:07Z</dcterms:modified>
  <cp:category/>
  <cp:version/>
  <cp:contentType/>
  <cp:contentStatus/>
</cp:coreProperties>
</file>