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<sst xmlns="http://schemas.openxmlformats.org/spreadsheetml/2006/main" count="63" uniqueCount="38">
  <si>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</si>
  <si>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</si>
  <si>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</si>
  <si>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</si>
  <si>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</si>
  <si>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</si>
  <si>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</si>
  <si>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</si>
  <si>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</si>
  <si>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</si>
  <si>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</si>
  <si>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</si>
  <si>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</si>
  <si>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</si>
  <si>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</si>
  <si>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</si>
  <si>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</si>
  <si>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</si>
  <si>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</si>
  <si>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</si>
  <si>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</si>
  <si>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Bolt</t>
  </si>
  <si>
    <t>Forum Hungary</t>
  </si>
  <si>
    <t>n/a</t>
  </si>
  <si>
    <t>Bride Wars</t>
  </si>
  <si>
    <t>InterCom</t>
  </si>
  <si>
    <t>Revolutionary Road</t>
  </si>
  <si>
    <t>UIP</t>
  </si>
  <si>
    <t>Underworld - Rise of the Lycans</t>
  </si>
  <si>
    <t>RocknRolla</t>
  </si>
  <si>
    <t>Valami Amerika 2 (local)</t>
  </si>
  <si>
    <t>Budapest Film</t>
  </si>
  <si>
    <t>Yes Man</t>
  </si>
  <si>
    <t>Bedtime Stories</t>
  </si>
  <si>
    <t>Kaméleon (local)</t>
  </si>
  <si>
    <t>Hungaricom</t>
  </si>
  <si>
    <t>33+1</t>
  </si>
  <si>
    <t>Australia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</si>
</sst>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56" fillId="34" borderId="26" xfId="0" applyNumberFormat="1" applyFont="1" applyFill="1" applyBorder="1" applyAlignment="1">
      <alignment vertical="center"/>
    </xf>
    <xf numFmtId="3" fontId="14" fillId="34" borderId="26" xfId="40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4" fillId="34" borderId="26" xfId="41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419100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545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133350</xdr:colOff>
      <xdr:row>0</xdr:row>
      <xdr:rowOff>447675</xdr:rowOff>
    </xdr:from>
    <xdr:to>
      <xdr:col>24</xdr:col>
      <xdr:colOff>419100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39925" y="447675"/>
          <a:ext cx="27527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JANUARY - 1 FEBRUARY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W4" sqref="W4:X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00390625" style="0" customWidth="1"/>
    <col min="10" max="10" width="9.421875" style="0" customWidth="1"/>
    <col min="11" max="11" width="15.57421875" style="0" customWidth="1"/>
    <col min="12" max="12" width="8.7109375" style="0" customWidth="1"/>
    <col min="13" max="13" width="15.00390625" style="0" customWidth="1"/>
    <col min="14" max="14" width="11.28125" style="0" customWidth="1"/>
    <col min="15" max="15" width="14.7109375" style="0" customWidth="1"/>
    <col min="16" max="16" width="9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2.8515625" style="0" customWidth="1"/>
    <col min="25" max="25" width="6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1" t="s">
        <v>3</v>
      </c>
      <c r="G2" s="71" t="s">
        <v>4</v>
      </c>
      <c r="H2" s="71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2" t="s">
        <v>21</v>
      </c>
      <c r="D4" s="63">
        <v>39842</v>
      </c>
      <c r="E4" s="64" t="s">
        <v>22</v>
      </c>
      <c r="F4" s="65">
        <v>37</v>
      </c>
      <c r="G4" s="65" t="s">
        <v>23</v>
      </c>
      <c r="H4" s="65">
        <v>1</v>
      </c>
      <c r="I4" s="66">
        <v>3502823</v>
      </c>
      <c r="J4" s="66">
        <v>2761</v>
      </c>
      <c r="K4" s="66">
        <v>6982540</v>
      </c>
      <c r="L4" s="66">
        <v>5599</v>
      </c>
      <c r="M4" s="66">
        <v>22078426</v>
      </c>
      <c r="N4" s="66">
        <v>17929</v>
      </c>
      <c r="O4" s="66">
        <v>17897040</v>
      </c>
      <c r="P4" s="66">
        <v>14486</v>
      </c>
      <c r="Q4" s="51">
        <f>+I4+K4+M4+O4</f>
        <v>50460829</v>
      </c>
      <c r="R4" s="54">
        <f>+J4+L4+N4+P4</f>
        <v>40775</v>
      </c>
      <c r="S4" s="52" t="e">
        <f>IF(Q4&lt;&gt;0,R4/G4,"")</f>
        <v>#VALUE!</v>
      </c>
      <c r="T4" s="52">
        <f>IF(Q4&lt;&gt;0,Q4/R4,"")</f>
        <v>1237.5433231146535</v>
      </c>
      <c r="U4" s="67">
        <v>0</v>
      </c>
      <c r="V4" s="68">
        <f>IF(U4&lt;&gt;0,-(U4-Q4)/U4,"")</f>
      </c>
      <c r="W4" s="53">
        <v>50460829</v>
      </c>
      <c r="X4" s="53">
        <v>40775</v>
      </c>
      <c r="Y4" s="56">
        <f>W4/X4</f>
        <v>1237.5433231146535</v>
      </c>
    </row>
    <row r="5" spans="1:25" ht="30" customHeight="1">
      <c r="A5" s="40">
        <v>2</v>
      </c>
      <c r="B5" s="41"/>
      <c r="C5" s="69" t="s">
        <v>24</v>
      </c>
      <c r="D5" s="63">
        <v>39842</v>
      </c>
      <c r="E5" s="64" t="s">
        <v>25</v>
      </c>
      <c r="F5" s="65">
        <v>25</v>
      </c>
      <c r="G5" s="65" t="s">
        <v>23</v>
      </c>
      <c r="H5" s="65">
        <v>1</v>
      </c>
      <c r="I5" s="70">
        <v>3178550</v>
      </c>
      <c r="J5" s="70">
        <v>2979</v>
      </c>
      <c r="K5" s="70">
        <v>6103475</v>
      </c>
      <c r="L5" s="70">
        <v>5639</v>
      </c>
      <c r="M5" s="70">
        <v>11871325</v>
      </c>
      <c r="N5" s="70">
        <v>10736</v>
      </c>
      <c r="O5" s="70">
        <v>6158925</v>
      </c>
      <c r="P5" s="70">
        <v>5499</v>
      </c>
      <c r="Q5" s="51">
        <f>+I5+K5+M5+O5</f>
        <v>27312275</v>
      </c>
      <c r="R5" s="54">
        <f>+J5+L5+N5+P5</f>
        <v>24853</v>
      </c>
      <c r="S5" s="52" t="e">
        <f>IF(Q5&lt;&gt;0,R5/G5,"")</f>
        <v>#VALUE!</v>
      </c>
      <c r="T5" s="52">
        <f>IF(Q5&lt;&gt;0,Q5/R5,"")</f>
        <v>1098.9528427151652</v>
      </c>
      <c r="U5" s="67">
        <v>0</v>
      </c>
      <c r="V5" s="68">
        <f>IF(U5&lt;&gt;0,-(U5-Q5)/U5,"")</f>
      </c>
      <c r="W5" s="57">
        <v>27312275</v>
      </c>
      <c r="X5" s="57">
        <v>24853</v>
      </c>
      <c r="Y5" s="56">
        <f>W5/X5</f>
        <v>1098.9528427151652</v>
      </c>
    </row>
    <row r="6" spans="1:25" ht="30" customHeight="1">
      <c r="A6" s="40">
        <v>3</v>
      </c>
      <c r="B6" s="41"/>
      <c r="C6" s="62" t="s">
        <v>30</v>
      </c>
      <c r="D6" s="63">
        <v>39800</v>
      </c>
      <c r="E6" s="64" t="s">
        <v>31</v>
      </c>
      <c r="F6" s="65">
        <v>40</v>
      </c>
      <c r="G6" s="65" t="s">
        <v>23</v>
      </c>
      <c r="H6" s="65">
        <v>7</v>
      </c>
      <c r="I6" s="85">
        <v>1770280</v>
      </c>
      <c r="J6" s="85">
        <v>1691</v>
      </c>
      <c r="K6" s="85">
        <v>3574035</v>
      </c>
      <c r="L6" s="85">
        <v>3218</v>
      </c>
      <c r="M6" s="85">
        <v>8164345</v>
      </c>
      <c r="N6" s="85">
        <v>7205</v>
      </c>
      <c r="O6" s="85">
        <v>4094330</v>
      </c>
      <c r="P6" s="85">
        <v>3546</v>
      </c>
      <c r="Q6" s="51">
        <f>+I6+K6+M6+O6</f>
        <v>17602990</v>
      </c>
      <c r="R6" s="54">
        <f>+J6+L6+N6+P6</f>
        <v>15660</v>
      </c>
      <c r="S6" s="52" t="e">
        <f>IF(Q6&lt;&gt;0,R6/G6,"")</f>
        <v>#VALUE!</v>
      </c>
      <c r="T6" s="52">
        <f>IF(Q6&lt;&gt;0,Q6/R6,"")</f>
        <v>1124.07343550447</v>
      </c>
      <c r="U6" s="67">
        <v>23452975</v>
      </c>
      <c r="V6" s="68">
        <f>IF(U6&lt;&gt;0,-(U6-Q6)/U6,"")</f>
        <v>-0.2494346666041302</v>
      </c>
      <c r="W6" s="57">
        <v>400513257</v>
      </c>
      <c r="X6" s="57">
        <v>372436</v>
      </c>
      <c r="Y6" s="56">
        <f>W6/X6</f>
        <v>1075.3881391702198</v>
      </c>
    </row>
    <row r="7" spans="1:25" ht="30" customHeight="1">
      <c r="A7" s="40">
        <v>4</v>
      </c>
      <c r="B7" s="41"/>
      <c r="C7" s="48" t="s">
        <v>32</v>
      </c>
      <c r="D7" s="63">
        <v>39828</v>
      </c>
      <c r="E7" s="49" t="s">
        <v>25</v>
      </c>
      <c r="F7" s="50">
        <v>28</v>
      </c>
      <c r="G7" s="50" t="s">
        <v>23</v>
      </c>
      <c r="H7" s="50">
        <v>3</v>
      </c>
      <c r="I7" s="70">
        <v>1637405</v>
      </c>
      <c r="J7" s="70">
        <v>1546</v>
      </c>
      <c r="K7" s="70">
        <v>2811720</v>
      </c>
      <c r="L7" s="70">
        <v>2568</v>
      </c>
      <c r="M7" s="70">
        <v>5541665</v>
      </c>
      <c r="N7" s="70">
        <v>5015</v>
      </c>
      <c r="O7" s="70">
        <v>3293715</v>
      </c>
      <c r="P7" s="70">
        <v>2885</v>
      </c>
      <c r="Q7" s="51">
        <f>+I7+K7+M7+O7</f>
        <v>13284505</v>
      </c>
      <c r="R7" s="54">
        <f>+J7+L7+N7+P7</f>
        <v>12014</v>
      </c>
      <c r="S7" s="52" t="e">
        <f>IF(Q7&lt;&gt;0,R7/G7,"")</f>
        <v>#VALUE!</v>
      </c>
      <c r="T7" s="52">
        <f>IF(Q7&lt;&gt;0,Q7/R7,"")</f>
        <v>1105.7520392874978</v>
      </c>
      <c r="U7" s="67">
        <v>23084250</v>
      </c>
      <c r="V7" s="68">
        <f>IF(U7&lt;&gt;0,-(U7-Q7)/U7,"")</f>
        <v>-0.42452083130272805</v>
      </c>
      <c r="W7" s="57">
        <v>86495425</v>
      </c>
      <c r="X7" s="57">
        <v>80023</v>
      </c>
      <c r="Y7" s="56">
        <f>W7/X7</f>
        <v>1080.882058908064</v>
      </c>
    </row>
    <row r="8" spans="1:25" ht="30" customHeight="1">
      <c r="A8" s="40">
        <v>5</v>
      </c>
      <c r="B8" s="41"/>
      <c r="C8" s="48" t="s">
        <v>26</v>
      </c>
      <c r="D8" s="63">
        <v>39835</v>
      </c>
      <c r="E8" s="49" t="s">
        <v>27</v>
      </c>
      <c r="F8" s="50">
        <v>16</v>
      </c>
      <c r="G8" s="50">
        <v>16</v>
      </c>
      <c r="H8" s="50">
        <v>2</v>
      </c>
      <c r="I8" s="70">
        <v>1157660</v>
      </c>
      <c r="J8" s="70">
        <v>1017</v>
      </c>
      <c r="K8" s="66">
        <v>1835115</v>
      </c>
      <c r="L8" s="66">
        <v>1583</v>
      </c>
      <c r="M8" s="66">
        <v>3572515</v>
      </c>
      <c r="N8" s="66">
        <v>3086</v>
      </c>
      <c r="O8" s="66">
        <v>1989825</v>
      </c>
      <c r="P8" s="66">
        <v>1722</v>
      </c>
      <c r="Q8" s="51">
        <f aca="true" t="shared" si="0" ref="Q6:R12">+I8+K8+M8+O8</f>
        <v>8555115</v>
      </c>
      <c r="R8" s="54">
        <f t="shared" si="0"/>
        <v>7408</v>
      </c>
      <c r="S8" s="52">
        <f aca="true" t="shared" si="1" ref="S6:S13">IF(Q8&lt;&gt;0,R8/G8,"")</f>
        <v>463</v>
      </c>
      <c r="T8" s="52">
        <f aca="true" t="shared" si="2" ref="T6:T13">IF(Q8&lt;&gt;0,Q8/R8,"")</f>
        <v>1154.8481371490282</v>
      </c>
      <c r="U8" s="67">
        <v>13850305</v>
      </c>
      <c r="V8" s="68">
        <f aca="true" t="shared" si="3" ref="V6:V13">IF(U8&lt;&gt;0,-(U8-Q8)/U8,"")</f>
        <v>-0.38231576849751686</v>
      </c>
      <c r="W8" s="53">
        <v>27682295</v>
      </c>
      <c r="X8" s="53">
        <v>25096</v>
      </c>
      <c r="Y8" s="56">
        <f aca="true" t="shared" si="4" ref="Y6:Y13">W8/X8</f>
        <v>1103.0560647115078</v>
      </c>
    </row>
    <row r="9" spans="1:25" ht="30" customHeight="1">
      <c r="A9" s="40">
        <v>6</v>
      </c>
      <c r="B9" s="41"/>
      <c r="C9" s="64" t="s">
        <v>28</v>
      </c>
      <c r="D9" s="63">
        <v>39835</v>
      </c>
      <c r="E9" s="64" t="s">
        <v>25</v>
      </c>
      <c r="F9" s="65">
        <v>18</v>
      </c>
      <c r="G9" s="65" t="s">
        <v>23</v>
      </c>
      <c r="H9" s="65">
        <v>2</v>
      </c>
      <c r="I9" s="70">
        <v>987530</v>
      </c>
      <c r="J9" s="70">
        <v>882</v>
      </c>
      <c r="K9" s="70">
        <v>1681360</v>
      </c>
      <c r="L9" s="70">
        <v>1477</v>
      </c>
      <c r="M9" s="70">
        <v>3230600</v>
      </c>
      <c r="N9" s="70">
        <v>2827</v>
      </c>
      <c r="O9" s="70">
        <v>1767070</v>
      </c>
      <c r="P9" s="70">
        <v>1506</v>
      </c>
      <c r="Q9" s="51">
        <f t="shared" si="0"/>
        <v>7666560</v>
      </c>
      <c r="R9" s="54">
        <f t="shared" si="0"/>
        <v>6692</v>
      </c>
      <c r="S9" s="52" t="e">
        <f t="shared" si="1"/>
        <v>#VALUE!</v>
      </c>
      <c r="T9" s="52">
        <f t="shared" si="2"/>
        <v>1145.6306037059176</v>
      </c>
      <c r="U9" s="67">
        <v>14790010</v>
      </c>
      <c r="V9" s="68">
        <f t="shared" si="3"/>
        <v>-0.481639295713796</v>
      </c>
      <c r="W9" s="57">
        <v>26192595</v>
      </c>
      <c r="X9" s="57">
        <v>23366</v>
      </c>
      <c r="Y9" s="56">
        <f t="shared" si="4"/>
        <v>1120.9704271163228</v>
      </c>
    </row>
    <row r="10" spans="1:25" ht="30" customHeight="1">
      <c r="A10" s="40">
        <v>7</v>
      </c>
      <c r="B10" s="41"/>
      <c r="C10" s="69" t="s">
        <v>33</v>
      </c>
      <c r="D10" s="63">
        <v>39807</v>
      </c>
      <c r="E10" s="64" t="s">
        <v>22</v>
      </c>
      <c r="F10" s="65">
        <v>33</v>
      </c>
      <c r="G10" s="65" t="s">
        <v>23</v>
      </c>
      <c r="H10" s="65">
        <v>6</v>
      </c>
      <c r="I10" s="66">
        <v>326160</v>
      </c>
      <c r="J10" s="66">
        <v>396</v>
      </c>
      <c r="K10" s="66">
        <v>753610</v>
      </c>
      <c r="L10" s="66">
        <v>702</v>
      </c>
      <c r="M10" s="66">
        <v>2189060</v>
      </c>
      <c r="N10" s="66">
        <v>2040</v>
      </c>
      <c r="O10" s="66">
        <v>1497880</v>
      </c>
      <c r="P10" s="66">
        <v>1380</v>
      </c>
      <c r="Q10" s="51">
        <f t="shared" si="0"/>
        <v>4766710</v>
      </c>
      <c r="R10" s="54">
        <f t="shared" si="0"/>
        <v>4518</v>
      </c>
      <c r="S10" s="52" t="e">
        <f t="shared" si="1"/>
        <v>#VALUE!</v>
      </c>
      <c r="T10" s="52">
        <f t="shared" si="2"/>
        <v>1055.048694112439</v>
      </c>
      <c r="U10" s="67">
        <v>11508690</v>
      </c>
      <c r="V10" s="68">
        <f t="shared" si="3"/>
        <v>-0.58581645695557</v>
      </c>
      <c r="W10" s="53">
        <v>181334249</v>
      </c>
      <c r="X10" s="53">
        <v>172372</v>
      </c>
      <c r="Y10" s="56">
        <f t="shared" si="4"/>
        <v>1051.9936474601443</v>
      </c>
    </row>
    <row r="11" spans="1:25" ht="30" customHeight="1">
      <c r="A11" s="40">
        <v>8</v>
      </c>
      <c r="B11" s="41"/>
      <c r="C11" s="69" t="s">
        <v>34</v>
      </c>
      <c r="D11" s="63">
        <v>39786</v>
      </c>
      <c r="E11" s="64" t="s">
        <v>35</v>
      </c>
      <c r="F11" s="65" t="s">
        <v>36</v>
      </c>
      <c r="G11" s="65" t="s">
        <v>23</v>
      </c>
      <c r="H11" s="65">
        <v>9</v>
      </c>
      <c r="I11" s="66">
        <v>638020</v>
      </c>
      <c r="J11" s="66">
        <v>758</v>
      </c>
      <c r="K11" s="66">
        <v>1002820</v>
      </c>
      <c r="L11" s="66">
        <v>1003</v>
      </c>
      <c r="M11" s="66">
        <v>1883280</v>
      </c>
      <c r="N11" s="66">
        <v>1845</v>
      </c>
      <c r="O11" s="66">
        <v>1191160</v>
      </c>
      <c r="P11" s="66">
        <v>1163</v>
      </c>
      <c r="Q11" s="51">
        <f t="shared" si="0"/>
        <v>4715280</v>
      </c>
      <c r="R11" s="54">
        <f t="shared" si="0"/>
        <v>4769</v>
      </c>
      <c r="S11" s="52" t="e">
        <f t="shared" si="1"/>
        <v>#VALUE!</v>
      </c>
      <c r="T11" s="52">
        <f t="shared" si="2"/>
        <v>988.73558397987</v>
      </c>
      <c r="U11" s="67">
        <v>5727910</v>
      </c>
      <c r="V11" s="68">
        <f t="shared" si="3"/>
        <v>-0.17678874144321402</v>
      </c>
      <c r="W11" s="53">
        <v>122772302</v>
      </c>
      <c r="X11" s="53">
        <v>124415</v>
      </c>
      <c r="Y11" s="56">
        <f t="shared" si="4"/>
        <v>986.7966242012619</v>
      </c>
    </row>
    <row r="12" spans="1:25" ht="30" customHeight="1">
      <c r="A12" s="40">
        <v>9</v>
      </c>
      <c r="B12" s="41"/>
      <c r="C12" s="69" t="s">
        <v>37</v>
      </c>
      <c r="D12" s="63">
        <v>39807</v>
      </c>
      <c r="E12" s="64" t="s">
        <v>25</v>
      </c>
      <c r="F12" s="65">
        <v>25</v>
      </c>
      <c r="G12" s="65" t="s">
        <v>23</v>
      </c>
      <c r="H12" s="65">
        <v>6</v>
      </c>
      <c r="I12" s="70">
        <v>415360</v>
      </c>
      <c r="J12" s="70">
        <v>382</v>
      </c>
      <c r="K12" s="70">
        <v>937280</v>
      </c>
      <c r="L12" s="70">
        <v>816</v>
      </c>
      <c r="M12" s="70">
        <v>2132100</v>
      </c>
      <c r="N12" s="70">
        <v>1836</v>
      </c>
      <c r="O12" s="70">
        <v>1218350</v>
      </c>
      <c r="P12" s="70">
        <v>1052</v>
      </c>
      <c r="Q12" s="51">
        <f t="shared" si="0"/>
        <v>4703090</v>
      </c>
      <c r="R12" s="54">
        <f t="shared" si="0"/>
        <v>4086</v>
      </c>
      <c r="S12" s="52" t="e">
        <f t="shared" si="1"/>
        <v>#VALUE!</v>
      </c>
      <c r="T12" s="52">
        <f t="shared" si="2"/>
        <v>1151.0254527655409</v>
      </c>
      <c r="U12" s="67">
        <v>7494250</v>
      </c>
      <c r="V12" s="68">
        <f t="shared" si="3"/>
        <v>-0.37244020415652</v>
      </c>
      <c r="W12" s="57">
        <v>90961383</v>
      </c>
      <c r="X12" s="57">
        <v>82316</v>
      </c>
      <c r="Y12" s="56">
        <f t="shared" si="4"/>
        <v>1105.026762719277</v>
      </c>
    </row>
    <row r="13" spans="1:25" ht="30" customHeight="1">
      <c r="A13" s="40">
        <v>10</v>
      </c>
      <c r="B13" s="41"/>
      <c r="C13" s="62" t="s">
        <v>29</v>
      </c>
      <c r="D13" s="63">
        <v>39814</v>
      </c>
      <c r="E13" s="64" t="s">
        <v>25</v>
      </c>
      <c r="F13" s="65">
        <v>30</v>
      </c>
      <c r="G13" s="65" t="s">
        <v>23</v>
      </c>
      <c r="H13" s="65">
        <v>5</v>
      </c>
      <c r="I13" s="70">
        <v>489170</v>
      </c>
      <c r="J13" s="70">
        <v>449</v>
      </c>
      <c r="K13" s="70">
        <v>840140</v>
      </c>
      <c r="L13" s="70">
        <v>740</v>
      </c>
      <c r="M13" s="70">
        <v>1601170</v>
      </c>
      <c r="N13" s="70">
        <v>1361</v>
      </c>
      <c r="O13" s="70">
        <v>876930</v>
      </c>
      <c r="P13" s="70">
        <v>729</v>
      </c>
      <c r="Q13" s="51">
        <f aca="true" t="shared" si="5" ref="Q10:R13">+I13+K13+M13+O13</f>
        <v>3807410</v>
      </c>
      <c r="R13" s="54">
        <f t="shared" si="5"/>
        <v>3279</v>
      </c>
      <c r="S13" s="52" t="e">
        <f t="shared" si="1"/>
        <v>#VALUE!</v>
      </c>
      <c r="T13" s="52">
        <f t="shared" si="2"/>
        <v>1161.1497407746265</v>
      </c>
      <c r="U13" s="67">
        <v>6226520</v>
      </c>
      <c r="V13" s="68">
        <f t="shared" si="3"/>
        <v>-0.38851718134688396</v>
      </c>
      <c r="W13" s="57">
        <v>86443350</v>
      </c>
      <c r="X13" s="57">
        <v>77205</v>
      </c>
      <c r="Y13" s="56">
        <f t="shared" si="4"/>
        <v>1119.6599961142413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16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142874764</v>
      </c>
      <c r="R15" s="27">
        <f>SUM(R4:R14)</f>
        <v>124054</v>
      </c>
      <c r="S15" s="28">
        <f>R15/G15</f>
        <v>7753.375</v>
      </c>
      <c r="T15" s="55">
        <f>Q15/R15</f>
        <v>1151.7142857142858</v>
      </c>
      <c r="U15" s="39">
        <v>117938380</v>
      </c>
      <c r="V15" s="38">
        <f>IF(U15&lt;&gt;0,-(U15-Q15)/U15,"")</f>
        <v>0.21143570057516475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2009-02-02T14:44:58Z</cp:lastPrinted>
  <dcterms:created xsi:type="dcterms:W3CDTF">2006-04-04T07:29:08Z</dcterms:created>
  <dcterms:modified xsi:type="dcterms:W3CDTF">2009-02-02T14:44:59Z</dcterms:modified>
  <cp:category/>
  <cp:version/>
  <cp:contentType/>
  <cp:contentStatus/>
</cp:coreProperties>
</file>