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6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<sst xmlns="http://schemas.openxmlformats.org/spreadsheetml/2006/main" count="63" uniqueCount="39">
  <si>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</si>
  <si>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</si>
  <si>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</si>
  <si>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</si>
  <si>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</si>
  <si>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</si>
  <si>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</si>
  <si>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</si>
  <si>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</si>
  <si>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</si>
  <si>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</si>
  <si>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</si>
  <si>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</si>
  <si>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</si>
  <si>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</si>
  <si>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</si>
  <si>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</si>
  <si>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</si>
  <si>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</si>
  <si>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</si>
  <si>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</si>
  <si>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Made in Hungaria (local)</t>
  </si>
  <si>
    <t>Budapest Film</t>
  </si>
  <si>
    <t>n/a</t>
  </si>
  <si>
    <t>Bolt</t>
  </si>
  <si>
    <t>Forum Hungary</t>
  </si>
  <si>
    <t>The Curious Case of Benjamin Button</t>
  </si>
  <si>
    <t>InterCom</t>
  </si>
  <si>
    <t>Bride Wars</t>
  </si>
  <si>
    <t>Valami Amerika 2 (local)</t>
  </si>
  <si>
    <t>Yes Man</t>
  </si>
  <si>
    <t>Revolutionary Road</t>
  </si>
  <si>
    <t>UIP</t>
  </si>
  <si>
    <t>Transporter 3</t>
  </si>
  <si>
    <t>SPI</t>
  </si>
  <si>
    <t>Underworld - Rise of the Lycans</t>
  </si>
  <si>
    <t>Kaméleon (local)</t>
  </si>
  <si>
    <t>Hungaricom</t>
  </si>
  <si>
    <t>33+1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</si>
</sst>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6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2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2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2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60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1" applyNumberFormat="1" applyFont="1" applyBorder="1" applyAlignment="1">
      <alignment/>
    </xf>
    <xf numFmtId="3" fontId="16" fillId="34" borderId="28" xfId="40" applyNumberFormat="1" applyFont="1" applyFill="1" applyBorder="1" applyAlignment="1" applyProtection="1">
      <alignment horizontal="right" vertical="center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2" applyNumberFormat="1" applyFont="1" applyFill="1" applyBorder="1" applyAlignment="1" applyProtection="1">
      <alignment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>
      <alignment horizontal="right"/>
    </xf>
    <xf numFmtId="0" fontId="11" fillId="33" borderId="29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30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259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297025" y="447675"/>
          <a:ext cx="28670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FEBRUARY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F7" sqref="F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8.140625" style="0" customWidth="1"/>
    <col min="11" max="11" width="15.57421875" style="0" customWidth="1"/>
    <col min="12" max="12" width="8.57421875" style="0" customWidth="1"/>
    <col min="13" max="13" width="15.00390625" style="0" customWidth="1"/>
    <col min="14" max="14" width="9.140625" style="0" customWidth="1"/>
    <col min="15" max="15" width="14.7109375" style="0" customWidth="1"/>
    <col min="16" max="16" width="9.2812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8515625" style="0" customWidth="1"/>
    <col min="25" max="25" width="6.4218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2" t="s">
        <v>21</v>
      </c>
      <c r="D4" s="63">
        <v>39849</v>
      </c>
      <c r="E4" s="64" t="s">
        <v>22</v>
      </c>
      <c r="F4" s="65">
        <v>30</v>
      </c>
      <c r="G4" s="65" t="s">
        <v>23</v>
      </c>
      <c r="H4" s="65">
        <v>1</v>
      </c>
      <c r="I4" s="66">
        <v>4299200</v>
      </c>
      <c r="J4" s="66">
        <v>4068</v>
      </c>
      <c r="K4" s="66">
        <v>7499475</v>
      </c>
      <c r="L4" s="66">
        <v>7160</v>
      </c>
      <c r="M4" s="66">
        <v>18004285</v>
      </c>
      <c r="N4" s="66">
        <v>16710</v>
      </c>
      <c r="O4" s="66">
        <v>12275465</v>
      </c>
      <c r="P4" s="66">
        <v>11306</v>
      </c>
      <c r="Q4" s="67">
        <f aca="true" t="shared" si="0" ref="Q4:R6">+I4+K4+M4+O4</f>
        <v>42078425</v>
      </c>
      <c r="R4" s="54">
        <f t="shared" si="0"/>
        <v>39244</v>
      </c>
      <c r="S4" s="52" t="e">
        <f aca="true" t="shared" si="1" ref="S4:S13">IF(Q4&lt;&gt;0,R4/G4,"")</f>
        <v>#VALUE!</v>
      </c>
      <c r="T4" s="52">
        <f aca="true" t="shared" si="2" ref="T4:T13">IF(Q4&lt;&gt;0,Q4/R4,"")</f>
        <v>1072.2256905514218</v>
      </c>
      <c r="U4" s="68">
        <v>0</v>
      </c>
      <c r="V4" s="69">
        <f aca="true" t="shared" si="3" ref="V4:V13">IF(U4&lt;&gt;0,-(U4-Q4)/U4,"")</f>
      </c>
      <c r="W4" s="57">
        <v>43147355</v>
      </c>
      <c r="X4" s="57">
        <v>42184</v>
      </c>
      <c r="Y4" s="56">
        <f aca="true" t="shared" si="4" ref="Y4:Y13">W4/X4</f>
        <v>1022.8369761046843</v>
      </c>
    </row>
    <row r="5" spans="1:25" ht="30" customHeight="1">
      <c r="A5" s="40">
        <v>2</v>
      </c>
      <c r="B5" s="41"/>
      <c r="C5" s="70" t="s">
        <v>24</v>
      </c>
      <c r="D5" s="63">
        <v>39842</v>
      </c>
      <c r="E5" s="64" t="s">
        <v>25</v>
      </c>
      <c r="F5" s="65">
        <v>37</v>
      </c>
      <c r="G5" s="65" t="s">
        <v>23</v>
      </c>
      <c r="H5" s="65">
        <v>2</v>
      </c>
      <c r="I5" s="71">
        <v>2432754</v>
      </c>
      <c r="J5" s="71">
        <v>2017</v>
      </c>
      <c r="K5" s="71">
        <v>5568283</v>
      </c>
      <c r="L5" s="71">
        <v>4619</v>
      </c>
      <c r="M5" s="71">
        <v>17865641</v>
      </c>
      <c r="N5" s="71">
        <v>14528</v>
      </c>
      <c r="O5" s="71">
        <v>14875146</v>
      </c>
      <c r="P5" s="71">
        <v>12216</v>
      </c>
      <c r="Q5" s="67">
        <f t="shared" si="0"/>
        <v>40741824</v>
      </c>
      <c r="R5" s="54">
        <f t="shared" si="0"/>
        <v>33380</v>
      </c>
      <c r="S5" s="52" t="e">
        <f t="shared" si="1"/>
        <v>#VALUE!</v>
      </c>
      <c r="T5" s="52">
        <f t="shared" si="2"/>
        <v>1220.545955662073</v>
      </c>
      <c r="U5" s="68">
        <v>50460829</v>
      </c>
      <c r="V5" s="69">
        <f t="shared" si="3"/>
        <v>-0.19260494115148208</v>
      </c>
      <c r="W5" s="53">
        <v>99379173</v>
      </c>
      <c r="X5" s="53">
        <v>81180</v>
      </c>
      <c r="Y5" s="56">
        <f t="shared" si="4"/>
        <v>1224.1829637841834</v>
      </c>
    </row>
    <row r="6" spans="1:25" ht="30" customHeight="1">
      <c r="A6" s="40">
        <v>3</v>
      </c>
      <c r="B6" s="41"/>
      <c r="C6" s="70" t="s">
        <v>26</v>
      </c>
      <c r="D6" s="63">
        <v>39849</v>
      </c>
      <c r="E6" s="64" t="s">
        <v>27</v>
      </c>
      <c r="F6" s="65">
        <v>31</v>
      </c>
      <c r="G6" s="65" t="s">
        <v>23</v>
      </c>
      <c r="H6" s="65">
        <v>1</v>
      </c>
      <c r="I6" s="72">
        <v>4059785</v>
      </c>
      <c r="J6" s="72">
        <v>3677</v>
      </c>
      <c r="K6" s="72">
        <v>6035620</v>
      </c>
      <c r="L6" s="72">
        <v>5328</v>
      </c>
      <c r="M6" s="72">
        <v>10759110</v>
      </c>
      <c r="N6" s="72">
        <v>9173</v>
      </c>
      <c r="O6" s="72">
        <v>8053425</v>
      </c>
      <c r="P6" s="72">
        <v>6985</v>
      </c>
      <c r="Q6" s="67">
        <f t="shared" si="0"/>
        <v>28907940</v>
      </c>
      <c r="R6" s="54">
        <f t="shared" si="0"/>
        <v>25163</v>
      </c>
      <c r="S6" s="52" t="e">
        <f t="shared" si="1"/>
        <v>#VALUE!</v>
      </c>
      <c r="T6" s="52">
        <f t="shared" si="2"/>
        <v>1148.8272463537735</v>
      </c>
      <c r="U6" s="68">
        <v>0</v>
      </c>
      <c r="V6" s="69">
        <f t="shared" si="3"/>
      </c>
      <c r="W6" s="57">
        <v>30126960</v>
      </c>
      <c r="X6" s="57">
        <v>26149</v>
      </c>
      <c r="Y6" s="56">
        <f t="shared" si="4"/>
        <v>1152.1266587632415</v>
      </c>
    </row>
    <row r="7" spans="1:25" ht="30" customHeight="1">
      <c r="A7" s="40">
        <v>4</v>
      </c>
      <c r="B7" s="41"/>
      <c r="C7" s="62" t="s">
        <v>33</v>
      </c>
      <c r="D7" s="63">
        <v>39849</v>
      </c>
      <c r="E7" s="64" t="s">
        <v>34</v>
      </c>
      <c r="F7" s="65">
        <v>26</v>
      </c>
      <c r="G7" s="65" t="s">
        <v>23</v>
      </c>
      <c r="H7" s="65">
        <v>1</v>
      </c>
      <c r="I7" s="71"/>
      <c r="J7" s="71"/>
      <c r="K7" s="71"/>
      <c r="L7" s="71"/>
      <c r="M7" s="71"/>
      <c r="N7" s="71"/>
      <c r="O7" s="71"/>
      <c r="P7" s="71"/>
      <c r="Q7" s="67">
        <v>27038045</v>
      </c>
      <c r="R7" s="54">
        <v>23942</v>
      </c>
      <c r="S7" s="52" t="e">
        <f t="shared" si="1"/>
        <v>#VALUE!</v>
      </c>
      <c r="T7" s="52">
        <f t="shared" si="2"/>
        <v>1129.3143847631777</v>
      </c>
      <c r="U7" s="68">
        <v>0</v>
      </c>
      <c r="V7" s="69">
        <f t="shared" si="3"/>
      </c>
      <c r="W7" s="53">
        <v>27048045</v>
      </c>
      <c r="X7" s="53">
        <v>24014</v>
      </c>
      <c r="Y7" s="56">
        <f t="shared" si="4"/>
        <v>1126.3448405097026</v>
      </c>
    </row>
    <row r="8" spans="1:25" ht="30" customHeight="1">
      <c r="A8" s="40">
        <v>5</v>
      </c>
      <c r="B8" s="41"/>
      <c r="C8" s="62" t="s">
        <v>28</v>
      </c>
      <c r="D8" s="63">
        <v>39842</v>
      </c>
      <c r="E8" s="64" t="s">
        <v>27</v>
      </c>
      <c r="F8" s="65">
        <v>25</v>
      </c>
      <c r="G8" s="65" t="s">
        <v>23</v>
      </c>
      <c r="H8" s="65">
        <v>2</v>
      </c>
      <c r="I8" s="72">
        <v>1684580</v>
      </c>
      <c r="J8" s="72">
        <v>1582</v>
      </c>
      <c r="K8" s="72">
        <v>3724670</v>
      </c>
      <c r="L8" s="72">
        <v>3474</v>
      </c>
      <c r="M8" s="72">
        <v>7371470</v>
      </c>
      <c r="N8" s="72">
        <v>6786</v>
      </c>
      <c r="O8" s="72">
        <v>3781407</v>
      </c>
      <c r="P8" s="72">
        <v>3424</v>
      </c>
      <c r="Q8" s="67">
        <f aca="true" t="shared" si="5" ref="Q8:R13">+I8+K8+M8+O8</f>
        <v>16562127</v>
      </c>
      <c r="R8" s="54">
        <f t="shared" si="5"/>
        <v>15266</v>
      </c>
      <c r="S8" s="52" t="e">
        <f t="shared" si="1"/>
        <v>#VALUE!</v>
      </c>
      <c r="T8" s="52">
        <f t="shared" si="2"/>
        <v>1084.9028560199135</v>
      </c>
      <c r="U8" s="68">
        <v>27312275</v>
      </c>
      <c r="V8" s="69">
        <f t="shared" si="3"/>
        <v>-0.393601338592263</v>
      </c>
      <c r="W8" s="57">
        <v>50635922</v>
      </c>
      <c r="X8" s="57">
        <v>46995</v>
      </c>
      <c r="Y8" s="56">
        <f t="shared" si="4"/>
        <v>1077.474667517821</v>
      </c>
    </row>
    <row r="9" spans="1:25" ht="30" customHeight="1">
      <c r="A9" s="40">
        <v>6</v>
      </c>
      <c r="B9" s="41"/>
      <c r="C9" s="70" t="s">
        <v>29</v>
      </c>
      <c r="D9" s="63">
        <v>39800</v>
      </c>
      <c r="E9" s="64" t="s">
        <v>22</v>
      </c>
      <c r="F9" s="65">
        <v>40</v>
      </c>
      <c r="G9" s="65" t="s">
        <v>23</v>
      </c>
      <c r="H9" s="65">
        <v>8</v>
      </c>
      <c r="I9" s="66">
        <v>1382985</v>
      </c>
      <c r="J9" s="66">
        <v>1245</v>
      </c>
      <c r="K9" s="66">
        <v>2790555</v>
      </c>
      <c r="L9" s="66">
        <v>2484</v>
      </c>
      <c r="M9" s="66">
        <v>5926035</v>
      </c>
      <c r="N9" s="66">
        <v>5279</v>
      </c>
      <c r="O9" s="66">
        <v>3635310</v>
      </c>
      <c r="P9" s="66">
        <v>3241</v>
      </c>
      <c r="Q9" s="67">
        <f t="shared" si="5"/>
        <v>13734885</v>
      </c>
      <c r="R9" s="54">
        <f t="shared" si="5"/>
        <v>12249</v>
      </c>
      <c r="S9" s="52" t="e">
        <f t="shared" si="1"/>
        <v>#VALUE!</v>
      </c>
      <c r="T9" s="52">
        <f t="shared" si="2"/>
        <v>1121.3066372765124</v>
      </c>
      <c r="U9" s="68">
        <v>17602990</v>
      </c>
      <c r="V9" s="69">
        <f t="shared" si="3"/>
        <v>-0.21974136212086698</v>
      </c>
      <c r="W9" s="57">
        <v>419584444</v>
      </c>
      <c r="X9" s="57">
        <v>390338</v>
      </c>
      <c r="Y9" s="56">
        <f t="shared" si="4"/>
        <v>1074.925946231215</v>
      </c>
    </row>
    <row r="10" spans="1:25" ht="30" customHeight="1">
      <c r="A10" s="40">
        <v>7</v>
      </c>
      <c r="B10" s="41"/>
      <c r="C10" s="48" t="s">
        <v>30</v>
      </c>
      <c r="D10" s="63">
        <v>39828</v>
      </c>
      <c r="E10" s="49" t="s">
        <v>27</v>
      </c>
      <c r="F10" s="50">
        <v>28</v>
      </c>
      <c r="G10" s="50" t="s">
        <v>23</v>
      </c>
      <c r="H10" s="50">
        <v>4</v>
      </c>
      <c r="I10" s="72">
        <v>762770</v>
      </c>
      <c r="J10" s="72">
        <v>690</v>
      </c>
      <c r="K10" s="72">
        <v>1643120</v>
      </c>
      <c r="L10" s="72">
        <v>1497</v>
      </c>
      <c r="M10" s="72">
        <v>3187420</v>
      </c>
      <c r="N10" s="72">
        <v>2869</v>
      </c>
      <c r="O10" s="72">
        <v>1704100</v>
      </c>
      <c r="P10" s="72">
        <v>1526</v>
      </c>
      <c r="Q10" s="67">
        <f t="shared" si="5"/>
        <v>7297410</v>
      </c>
      <c r="R10" s="54">
        <f t="shared" si="5"/>
        <v>6582</v>
      </c>
      <c r="S10" s="52" t="e">
        <f t="shared" si="1"/>
        <v>#VALUE!</v>
      </c>
      <c r="T10" s="52">
        <f t="shared" si="2"/>
        <v>1108.6918869644485</v>
      </c>
      <c r="U10" s="68">
        <v>13284505</v>
      </c>
      <c r="V10" s="69">
        <f t="shared" si="3"/>
        <v>-0.4506825809467496</v>
      </c>
      <c r="W10" s="57">
        <v>97151280</v>
      </c>
      <c r="X10" s="57">
        <v>90006</v>
      </c>
      <c r="Y10" s="56">
        <f t="shared" si="4"/>
        <v>1079.3867075528299</v>
      </c>
    </row>
    <row r="11" spans="1:25" ht="30" customHeight="1">
      <c r="A11" s="40">
        <v>8</v>
      </c>
      <c r="B11" s="41"/>
      <c r="C11" s="48" t="s">
        <v>31</v>
      </c>
      <c r="D11" s="63">
        <v>39835</v>
      </c>
      <c r="E11" s="49" t="s">
        <v>32</v>
      </c>
      <c r="F11" s="50">
        <v>16</v>
      </c>
      <c r="G11" s="50">
        <v>16</v>
      </c>
      <c r="H11" s="50">
        <v>3</v>
      </c>
      <c r="I11" s="72">
        <v>511265</v>
      </c>
      <c r="J11" s="72">
        <v>451</v>
      </c>
      <c r="K11" s="71">
        <v>806535</v>
      </c>
      <c r="L11" s="71">
        <v>695</v>
      </c>
      <c r="M11" s="71">
        <v>1563190</v>
      </c>
      <c r="N11" s="71">
        <v>1353</v>
      </c>
      <c r="O11" s="71">
        <v>1066120</v>
      </c>
      <c r="P11" s="71">
        <v>908</v>
      </c>
      <c r="Q11" s="67">
        <f t="shared" si="5"/>
        <v>3947110</v>
      </c>
      <c r="R11" s="54">
        <f t="shared" si="5"/>
        <v>3407</v>
      </c>
      <c r="S11" s="52">
        <f t="shared" si="1"/>
        <v>212.9375</v>
      </c>
      <c r="T11" s="52">
        <f t="shared" si="2"/>
        <v>1158.5294980921633</v>
      </c>
      <c r="U11" s="68">
        <v>8555115</v>
      </c>
      <c r="V11" s="69">
        <f t="shared" si="3"/>
        <v>-0.5386257227401385</v>
      </c>
      <c r="W11" s="53">
        <v>34439540</v>
      </c>
      <c r="X11" s="53">
        <v>31375</v>
      </c>
      <c r="Y11" s="56">
        <f t="shared" si="4"/>
        <v>1097.6745816733069</v>
      </c>
    </row>
    <row r="12" spans="1:25" ht="30" customHeight="1">
      <c r="A12" s="40">
        <v>9</v>
      </c>
      <c r="B12" s="41"/>
      <c r="C12" s="64" t="s">
        <v>35</v>
      </c>
      <c r="D12" s="63">
        <v>39835</v>
      </c>
      <c r="E12" s="64" t="s">
        <v>27</v>
      </c>
      <c r="F12" s="65">
        <v>18</v>
      </c>
      <c r="G12" s="65" t="s">
        <v>23</v>
      </c>
      <c r="H12" s="65">
        <v>3</v>
      </c>
      <c r="I12" s="72">
        <v>427330</v>
      </c>
      <c r="J12" s="72">
        <v>379</v>
      </c>
      <c r="K12" s="72">
        <v>771160</v>
      </c>
      <c r="L12" s="72">
        <v>676</v>
      </c>
      <c r="M12" s="72">
        <v>1592720</v>
      </c>
      <c r="N12" s="72">
        <v>1400</v>
      </c>
      <c r="O12" s="72">
        <v>932430</v>
      </c>
      <c r="P12" s="72">
        <v>813</v>
      </c>
      <c r="Q12" s="51">
        <f t="shared" si="5"/>
        <v>3723640</v>
      </c>
      <c r="R12" s="54">
        <f t="shared" si="5"/>
        <v>3268</v>
      </c>
      <c r="S12" s="52" t="e">
        <f t="shared" si="1"/>
        <v>#VALUE!</v>
      </c>
      <c r="T12" s="52">
        <f t="shared" si="2"/>
        <v>1139.4247246022032</v>
      </c>
      <c r="U12" s="68">
        <v>7666560</v>
      </c>
      <c r="V12" s="69">
        <f t="shared" si="3"/>
        <v>-0.5143010685366057</v>
      </c>
      <c r="W12" s="57">
        <v>32119350</v>
      </c>
      <c r="X12" s="57">
        <v>28799</v>
      </c>
      <c r="Y12" s="56">
        <f t="shared" si="4"/>
        <v>1115.2939338171464</v>
      </c>
    </row>
    <row r="13" spans="1:25" ht="30" customHeight="1">
      <c r="A13" s="40">
        <v>10</v>
      </c>
      <c r="B13" s="41"/>
      <c r="C13" s="62" t="s">
        <v>36</v>
      </c>
      <c r="D13" s="63">
        <v>39786</v>
      </c>
      <c r="E13" s="64" t="s">
        <v>37</v>
      </c>
      <c r="F13" s="65" t="s">
        <v>38</v>
      </c>
      <c r="G13" s="65" t="s">
        <v>23</v>
      </c>
      <c r="H13" s="65">
        <v>10</v>
      </c>
      <c r="I13" s="71">
        <v>336470</v>
      </c>
      <c r="J13" s="71">
        <v>405</v>
      </c>
      <c r="K13" s="71">
        <v>545790</v>
      </c>
      <c r="L13" s="71">
        <v>556</v>
      </c>
      <c r="M13" s="71">
        <v>1299770</v>
      </c>
      <c r="N13" s="71">
        <v>1403</v>
      </c>
      <c r="O13" s="71">
        <v>923560</v>
      </c>
      <c r="P13" s="71">
        <v>988</v>
      </c>
      <c r="Q13" s="51">
        <f t="shared" si="5"/>
        <v>3105590</v>
      </c>
      <c r="R13" s="54">
        <f t="shared" si="5"/>
        <v>3352</v>
      </c>
      <c r="S13" s="52" t="e">
        <f t="shared" si="1"/>
        <v>#VALUE!</v>
      </c>
      <c r="T13" s="52">
        <f t="shared" si="2"/>
        <v>926.4886634844869</v>
      </c>
      <c r="U13" s="68">
        <v>4715280</v>
      </c>
      <c r="V13" s="69">
        <f t="shared" si="3"/>
        <v>-0.34137739434349607</v>
      </c>
      <c r="W13" s="53">
        <v>128231692</v>
      </c>
      <c r="X13" s="53">
        <v>131853</v>
      </c>
      <c r="Y13" s="56">
        <f t="shared" si="4"/>
        <v>972.5352627547344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73" t="s">
        <v>17</v>
      </c>
      <c r="C15" s="74"/>
      <c r="D15" s="74"/>
      <c r="E15" s="75"/>
      <c r="F15" s="23"/>
      <c r="G15" s="23">
        <f>SUM(G4:G14)</f>
        <v>16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187136996</v>
      </c>
      <c r="R15" s="27">
        <f>SUM(R4:R14)</f>
        <v>165853</v>
      </c>
      <c r="S15" s="28">
        <f>R15/G15</f>
        <v>10365.8125</v>
      </c>
      <c r="T15" s="55">
        <f>Q15/R15</f>
        <v>1128.3304854298685</v>
      </c>
      <c r="U15" s="39">
        <v>142874764</v>
      </c>
      <c r="V15" s="38">
        <f>IF(U15&lt;&gt;0,-(U15-Q15)/U15,"")</f>
        <v>0.30979741110893455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2009-02-09T14:22:00Z</cp:lastPrinted>
  <dcterms:created xsi:type="dcterms:W3CDTF">2006-04-04T07:29:08Z</dcterms:created>
  <dcterms:modified xsi:type="dcterms:W3CDTF">2009-02-09T14:34:31Z</dcterms:modified>
  <cp:category/>
  <cp:version/>
  <cp:contentType/>
  <cp:contentStatus/>
</cp:coreProperties>
</file>