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end 09" sheetId="1" r:id="rId1"/>
    <sheet name="Weekend 08" sheetId="2" r:id="rId2"/>
    <sheet name="Weekend 07" sheetId="3" r:id="rId3"/>
    <sheet name="Weekend 06" sheetId="4" r:id="rId4"/>
    <sheet name="Weekend 05" sheetId="5" r:id="rId5"/>
    <sheet name="Weekend 04" sheetId="6" r:id="rId6"/>
    <sheet name="Weekend 03" sheetId="7" r:id="rId7"/>
    <sheet name="Weekend 02" sheetId="8" r:id="rId8"/>
    <sheet name="Weekend 01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<sst xmlns="http://schemas.openxmlformats.org/spreadsheetml/2006/main" count="1098" uniqueCount="104">
  <si>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</si>
  <si>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</si>
  <si>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</si>
  <si>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</si>
  <si>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</si>
  <si>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</si>
  <si>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</si>
  <si>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</si>
  <si>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</si>
  <si>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</si>
  <si>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</si>
  <si>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</si>
  <si>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</si>
  <si>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</si>
  <si>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</si>
  <si>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</si>
  <si>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</si>
  <si>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</si>
  <si>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</si>
  <si>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</si>
  <si>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</si>
  <si>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</si>
  <si>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</si>
  <si>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</si>
  <si>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</si>
  <si>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</si>
  <si>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</si>
  <si>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</si>
  <si>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</si>
  <si>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</si>
  <si>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</si>
  <si>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</si>
  <si>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</si>
  <si>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</si>
  <si>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</si>
  <si>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FOX</t>
  </si>
  <si>
    <t>CF</t>
  </si>
  <si>
    <t>WB</t>
  </si>
  <si>
    <t>Blitz</t>
  </si>
  <si>
    <t>IND</t>
  </si>
  <si>
    <t>Duplicato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</si>
  <si>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</si>
  <si>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</si>
  <si>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</si>
  <si>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</si>
  <si>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</si>
  <si>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</si>
  <si>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</si>
  <si>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</si>
  <si>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 PART 1</t>
  </si>
  <si>
    <t>EASY A</t>
  </si>
  <si>
    <t>RED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</si>
  <si>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</si>
  <si>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</si>
  <si>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</si>
  <si>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</si>
  <si>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</si>
  <si>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</si>
  <si>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</si>
  <si>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</si>
  <si>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</si>
  <si>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Dec,30-Jan,02</t>
  </si>
  <si>
    <t>new</t>
  </si>
  <si>
    <t>NEXT THREE DAYS</t>
  </si>
  <si>
    <t>NUTCRACKER 3D</t>
  </si>
  <si>
    <t>NEKE DRUGE PRIČE</t>
  </si>
  <si>
    <t>TRON 3D</t>
  </si>
  <si>
    <t>WDI</t>
  </si>
  <si>
    <t>Jan,06-Jan,09</t>
  </si>
  <si>
    <t>SEASON OF THE WITCH</t>
  </si>
  <si>
    <t>PARANORMAL ACTIVITY 2</t>
  </si>
  <si>
    <t>Jan,13-Jan,16</t>
  </si>
  <si>
    <t>TOURIST, THE</t>
  </si>
  <si>
    <t>TRON: LEGACY 3D</t>
  </si>
  <si>
    <t>TANGLED (3D)</t>
  </si>
  <si>
    <t>TAKKEN</t>
  </si>
  <si>
    <t>ANOTHER YEAR</t>
  </si>
  <si>
    <t>Jan,20-Jan,23</t>
  </si>
  <si>
    <t>GREEN HORNET (3D)</t>
  </si>
  <si>
    <t>2 SUNČANA DANA</t>
  </si>
  <si>
    <t>FAIR GAME</t>
  </si>
  <si>
    <t>Jan,27-Jan,30</t>
  </si>
  <si>
    <t>BLACK SWAN</t>
  </si>
  <si>
    <t>YOGI BEAR 3D</t>
  </si>
  <si>
    <t>DILEMMA, THE</t>
  </si>
  <si>
    <t>UNI</t>
  </si>
  <si>
    <t>SIN NOMBRE</t>
  </si>
  <si>
    <t>Feb,03-Feb,06</t>
  </si>
  <si>
    <t>BURLESQUE</t>
  </si>
  <si>
    <t>KING'S SPEECH</t>
  </si>
  <si>
    <t>FIGHTER</t>
  </si>
  <si>
    <t>Feb,10-Feb,13</t>
  </si>
  <si>
    <t>127 HOURS</t>
  </si>
  <si>
    <t>GNOMEO AND JULIET 3D</t>
  </si>
  <si>
    <t>NO STRINGS ATTACHED</t>
  </si>
  <si>
    <t>Feb,17-Feb,20</t>
  </si>
  <si>
    <t>BIG MOMMA'S:LIKE FATHER LIKE SON</t>
  </si>
  <si>
    <t>BIUTIFUL</t>
  </si>
  <si>
    <t>UNKNOWN</t>
  </si>
  <si>
    <t>WAY BACK, THE</t>
  </si>
  <si>
    <t>Feb,24-Feb,27</t>
  </si>
  <si>
    <t>GULLIVER'S TRAVELS 3D</t>
  </si>
  <si>
    <t>DRIVE ANGRY 3D</t>
  </si>
  <si>
    <t>TRUE GRIT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</si>
</sst>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0" fontId="1" fillId="0" borderId="0" xfId="53" applyFont="1" applyFill="1">
      <alignment/>
      <protection/>
    </xf>
    <xf numFmtId="0" fontId="2" fillId="25" borderId="2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3" fontId="2" fillId="0" borderId="20" xfId="53" applyNumberFormat="1" applyFont="1" applyBorder="1" applyAlignment="1">
      <alignment horizontal="right"/>
      <protection/>
    </xf>
    <xf numFmtId="10" fontId="2" fillId="24" borderId="20" xfId="53" applyNumberFormat="1" applyFont="1" applyFill="1" applyBorder="1" applyAlignment="1">
      <alignment horizontal="center"/>
      <protection/>
    </xf>
    <xf numFmtId="3" fontId="7" fillId="0" borderId="20" xfId="53" applyNumberFormat="1" applyFont="1" applyFill="1" applyBorder="1" applyAlignment="1">
      <alignment horizontal="right"/>
      <protection/>
    </xf>
    <xf numFmtId="3" fontId="2" fillId="25" borderId="20" xfId="53" applyNumberFormat="1" applyFont="1" applyFill="1" applyBorder="1" applyAlignment="1">
      <alignment horizontal="right"/>
      <protection/>
    </xf>
    <xf numFmtId="3" fontId="7" fillId="0" borderId="17" xfId="53" applyNumberFormat="1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20" xfId="53" applyNumberFormat="1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2" fillId="0" borderId="20" xfId="53" applyFont="1" applyFill="1" applyBorder="1" applyAlignment="1">
      <alignment horizontal="left"/>
      <protection/>
    </xf>
    <xf numFmtId="3" fontId="7" fillId="0" borderId="17" xfId="53" applyNumberFormat="1" applyFont="1" applyFill="1" applyBorder="1" applyAlignment="1">
      <alignment horizontal="right"/>
      <protection/>
    </xf>
    <xf numFmtId="0" fontId="2" fillId="25" borderId="22" xfId="53" applyFont="1" applyFill="1" applyBorder="1" applyAlignment="1">
      <alignment horizontal="center"/>
      <protection/>
    </xf>
    <xf numFmtId="0" fontId="2" fillId="0" borderId="23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left"/>
      <protection/>
    </xf>
    <xf numFmtId="0" fontId="8" fillId="0" borderId="20" xfId="53" applyFont="1" applyFill="1" applyBorder="1" applyAlignment="1">
      <alignment horizontal="center"/>
      <protection/>
    </xf>
    <xf numFmtId="0" fontId="4" fillId="0" borderId="0" xfId="53" applyNumberFormat="1" applyFont="1">
      <alignment/>
      <protection/>
    </xf>
    <xf numFmtId="0" fontId="9" fillId="0" borderId="20" xfId="53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1">
      <selection activeCell="R7" sqref="R7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45.14062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1.0039062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100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40602</v>
      </c>
      <c r="P2" s="18"/>
    </row>
    <row r="3" ht="12.75">
      <c r="E3" s="12" t="s">
        <v>9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H5" s="19" t="s">
        <v>10</v>
      </c>
      <c r="I5" s="20">
        <v>9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103</v>
      </c>
      <c r="D9" s="44" t="s">
        <v>45</v>
      </c>
      <c r="E9" s="26" t="s">
        <v>38</v>
      </c>
      <c r="F9" s="26">
        <v>1</v>
      </c>
      <c r="G9" s="27">
        <v>6</v>
      </c>
      <c r="H9" s="28">
        <v>144852</v>
      </c>
      <c r="I9" s="28">
        <v>5536</v>
      </c>
      <c r="J9" s="29" t="e">
        <f aca="true" t="shared" si="0" ref="J9:J34">H9/K9-100%</f>
        <v>#DIV/0!</v>
      </c>
      <c r="K9" s="28"/>
      <c r="L9" s="28"/>
      <c r="M9" s="30"/>
      <c r="N9" s="31">
        <f aca="true" t="shared" si="1" ref="N9:N33">H9+M9</f>
        <v>144852</v>
      </c>
      <c r="O9" s="31">
        <f aca="true" t="shared" si="2" ref="O9:O33">I9+P9</f>
        <v>5536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98</v>
      </c>
      <c r="D10" s="44" t="s">
        <v>37</v>
      </c>
      <c r="E10" s="26" t="s">
        <v>38</v>
      </c>
      <c r="F10" s="26">
        <v>2</v>
      </c>
      <c r="G10" s="27">
        <v>8</v>
      </c>
      <c r="H10" s="28">
        <v>144203</v>
      </c>
      <c r="I10" s="28">
        <v>5000</v>
      </c>
      <c r="J10" s="29">
        <f t="shared" si="0"/>
        <v>-0.38104987552579617</v>
      </c>
      <c r="K10" s="28">
        <v>232980</v>
      </c>
      <c r="L10" s="28">
        <v>8107</v>
      </c>
      <c r="M10" s="30">
        <v>306564</v>
      </c>
      <c r="N10" s="31">
        <f t="shared" si="1"/>
        <v>450767</v>
      </c>
      <c r="O10" s="31">
        <f t="shared" si="2"/>
        <v>16945</v>
      </c>
      <c r="P10" s="32">
        <v>11945</v>
      </c>
      <c r="Q10" s="33"/>
    </row>
    <row r="11" spans="1:17" s="24" customFormat="1" ht="12.75">
      <c r="A11" s="25">
        <v>3</v>
      </c>
      <c r="B11" s="43" t="s">
        <v>62</v>
      </c>
      <c r="C11" s="26" t="s">
        <v>101</v>
      </c>
      <c r="D11" s="44" t="s">
        <v>35</v>
      </c>
      <c r="E11" s="26" t="s">
        <v>36</v>
      </c>
      <c r="F11" s="26">
        <v>1</v>
      </c>
      <c r="G11" s="27">
        <v>16</v>
      </c>
      <c r="H11" s="28">
        <v>141537</v>
      </c>
      <c r="I11" s="28">
        <v>4161</v>
      </c>
      <c r="J11" s="29" t="e">
        <f t="shared" si="0"/>
        <v>#DIV/0!</v>
      </c>
      <c r="K11" s="28"/>
      <c r="L11" s="28"/>
      <c r="M11" s="30"/>
      <c r="N11" s="31">
        <f t="shared" si="1"/>
        <v>141537</v>
      </c>
      <c r="O11" s="31">
        <f t="shared" si="2"/>
        <v>4161</v>
      </c>
      <c r="P11" s="32"/>
      <c r="Q11" s="33"/>
    </row>
    <row r="12" spans="1:17" s="24" customFormat="1" ht="12.75">
      <c r="A12" s="25">
        <v>4</v>
      </c>
      <c r="B12" s="43">
        <v>2</v>
      </c>
      <c r="C12" s="26" t="s">
        <v>93</v>
      </c>
      <c r="D12" s="44" t="s">
        <v>39</v>
      </c>
      <c r="E12" s="26" t="s">
        <v>38</v>
      </c>
      <c r="F12" s="26">
        <v>3</v>
      </c>
      <c r="G12" s="27">
        <v>8</v>
      </c>
      <c r="H12" s="28">
        <v>130795.6</v>
      </c>
      <c r="I12" s="28">
        <v>3816</v>
      </c>
      <c r="J12" s="29">
        <f t="shared" si="0"/>
        <v>-0.1901351677677814</v>
      </c>
      <c r="K12" s="28">
        <v>161503</v>
      </c>
      <c r="L12" s="28">
        <v>4551</v>
      </c>
      <c r="M12" s="30">
        <v>421206</v>
      </c>
      <c r="N12" s="31">
        <f t="shared" si="1"/>
        <v>552001.6</v>
      </c>
      <c r="O12" s="31">
        <f t="shared" si="2"/>
        <v>16578</v>
      </c>
      <c r="P12" s="32">
        <v>12762</v>
      </c>
      <c r="Q12" s="33"/>
    </row>
    <row r="13" spans="1:17" s="24" customFormat="1" ht="12.75">
      <c r="A13" s="25">
        <v>5</v>
      </c>
      <c r="B13" s="43">
        <v>3</v>
      </c>
      <c r="C13" s="26" t="s">
        <v>94</v>
      </c>
      <c r="D13" s="44" t="s">
        <v>45</v>
      </c>
      <c r="E13" s="26" t="s">
        <v>38</v>
      </c>
      <c r="F13" s="26">
        <v>3</v>
      </c>
      <c r="G13" s="27">
        <v>8</v>
      </c>
      <c r="H13" s="28">
        <v>99988.4</v>
      </c>
      <c r="I13" s="28">
        <v>3412</v>
      </c>
      <c r="J13" s="29">
        <f t="shared" si="0"/>
        <v>-0.34060423486709</v>
      </c>
      <c r="K13" s="28">
        <v>151636.4</v>
      </c>
      <c r="L13" s="28">
        <v>5102</v>
      </c>
      <c r="M13" s="30">
        <v>571383</v>
      </c>
      <c r="N13" s="31">
        <f t="shared" si="1"/>
        <v>671371.4</v>
      </c>
      <c r="O13" s="31">
        <f t="shared" si="2"/>
        <v>25777</v>
      </c>
      <c r="P13" s="32">
        <v>22365</v>
      </c>
      <c r="Q13" s="33"/>
    </row>
    <row r="14" spans="1:17" s="24" customFormat="1" ht="12.75">
      <c r="A14" s="25">
        <v>6</v>
      </c>
      <c r="B14" s="43" t="s">
        <v>62</v>
      </c>
      <c r="C14" s="26" t="s">
        <v>102</v>
      </c>
      <c r="D14" s="44" t="s">
        <v>37</v>
      </c>
      <c r="E14" s="26" t="s">
        <v>38</v>
      </c>
      <c r="F14" s="26">
        <v>1</v>
      </c>
      <c r="G14" s="27">
        <v>9</v>
      </c>
      <c r="H14" s="28">
        <v>81671.8</v>
      </c>
      <c r="I14" s="28">
        <v>2131</v>
      </c>
      <c r="J14" s="29" t="e">
        <f t="shared" si="0"/>
        <v>#DIV/0!</v>
      </c>
      <c r="K14" s="28"/>
      <c r="L14" s="28"/>
      <c r="M14" s="30"/>
      <c r="N14" s="31">
        <f t="shared" si="1"/>
        <v>81671.8</v>
      </c>
      <c r="O14" s="31">
        <f t="shared" si="2"/>
        <v>2131</v>
      </c>
      <c r="P14" s="32"/>
      <c r="Q14" s="33"/>
    </row>
    <row r="15" spans="1:17" s="24" customFormat="1" ht="12.75">
      <c r="A15" s="25">
        <v>7</v>
      </c>
      <c r="B15" s="43">
        <v>4</v>
      </c>
      <c r="C15" s="26" t="s">
        <v>89</v>
      </c>
      <c r="D15" s="44" t="s">
        <v>39</v>
      </c>
      <c r="E15" s="26" t="s">
        <v>42</v>
      </c>
      <c r="F15" s="26">
        <v>4</v>
      </c>
      <c r="G15" s="27">
        <v>6</v>
      </c>
      <c r="H15" s="28">
        <v>80523</v>
      </c>
      <c r="I15" s="28">
        <v>2711</v>
      </c>
      <c r="J15" s="29">
        <f t="shared" si="0"/>
        <v>-0.41766888202665664</v>
      </c>
      <c r="K15" s="28">
        <v>138277</v>
      </c>
      <c r="L15" s="28">
        <v>4700</v>
      </c>
      <c r="M15" s="42">
        <v>590130</v>
      </c>
      <c r="N15" s="31">
        <f t="shared" si="1"/>
        <v>670653</v>
      </c>
      <c r="O15" s="31">
        <f t="shared" si="2"/>
        <v>26286</v>
      </c>
      <c r="P15" s="32">
        <v>23575</v>
      </c>
      <c r="Q15" s="33"/>
    </row>
    <row r="16" spans="1:17" s="24" customFormat="1" ht="12.75">
      <c r="A16" s="25">
        <v>8</v>
      </c>
      <c r="B16" s="43">
        <v>6</v>
      </c>
      <c r="C16" s="26" t="s">
        <v>74</v>
      </c>
      <c r="D16" s="44" t="s">
        <v>67</v>
      </c>
      <c r="E16" s="26" t="s">
        <v>36</v>
      </c>
      <c r="F16" s="26">
        <v>7</v>
      </c>
      <c r="G16" s="27">
        <v>9</v>
      </c>
      <c r="H16" s="28">
        <v>61522</v>
      </c>
      <c r="I16" s="28">
        <v>2630</v>
      </c>
      <c r="J16" s="29">
        <f t="shared" si="0"/>
        <v>-0.32759167167604786</v>
      </c>
      <c r="K16" s="28">
        <v>91495</v>
      </c>
      <c r="L16" s="28">
        <v>3782</v>
      </c>
      <c r="M16" s="42">
        <v>1067524</v>
      </c>
      <c r="N16" s="31">
        <f t="shared" si="1"/>
        <v>1129046</v>
      </c>
      <c r="O16" s="31">
        <f t="shared" si="2"/>
        <v>46704</v>
      </c>
      <c r="P16" s="32">
        <v>44074</v>
      </c>
      <c r="Q16" s="33"/>
    </row>
    <row r="17" spans="1:17" s="24" customFormat="1" ht="12.75">
      <c r="A17" s="25">
        <v>9</v>
      </c>
      <c r="B17" s="43">
        <v>7</v>
      </c>
      <c r="C17" s="26" t="s">
        <v>82</v>
      </c>
      <c r="D17" s="44" t="s">
        <v>35</v>
      </c>
      <c r="E17" s="26" t="s">
        <v>36</v>
      </c>
      <c r="F17" s="26">
        <v>5</v>
      </c>
      <c r="G17" s="27">
        <v>6</v>
      </c>
      <c r="H17" s="28">
        <v>60533</v>
      </c>
      <c r="I17" s="28">
        <v>2064</v>
      </c>
      <c r="J17" s="29">
        <f t="shared" si="0"/>
        <v>-0.2535544731487761</v>
      </c>
      <c r="K17" s="28">
        <v>81095</v>
      </c>
      <c r="L17" s="28">
        <v>2694</v>
      </c>
      <c r="M17" s="30">
        <v>679582</v>
      </c>
      <c r="N17" s="31">
        <f t="shared" si="1"/>
        <v>740115</v>
      </c>
      <c r="O17" s="31">
        <f t="shared" si="2"/>
        <v>28131</v>
      </c>
      <c r="P17" s="34">
        <v>26067</v>
      </c>
      <c r="Q17" s="33"/>
    </row>
    <row r="18" spans="1:17" s="24" customFormat="1" ht="12.75">
      <c r="A18" s="25">
        <v>10</v>
      </c>
      <c r="B18" s="43">
        <v>5</v>
      </c>
      <c r="C18" s="26" t="s">
        <v>96</v>
      </c>
      <c r="D18" s="44" t="s">
        <v>35</v>
      </c>
      <c r="E18" s="26" t="s">
        <v>36</v>
      </c>
      <c r="F18" s="26">
        <v>2</v>
      </c>
      <c r="G18" s="27">
        <v>6</v>
      </c>
      <c r="H18" s="28">
        <v>38771</v>
      </c>
      <c r="I18" s="28">
        <v>1329</v>
      </c>
      <c r="J18" s="29">
        <f t="shared" si="0"/>
        <v>-0.6364037062045165</v>
      </c>
      <c r="K18" s="28">
        <v>106632</v>
      </c>
      <c r="L18" s="28">
        <v>3747</v>
      </c>
      <c r="M18" s="30">
        <v>121534</v>
      </c>
      <c r="N18" s="31">
        <f t="shared" si="1"/>
        <v>160305</v>
      </c>
      <c r="O18" s="31">
        <f t="shared" si="2"/>
        <v>5975</v>
      </c>
      <c r="P18" s="34">
        <v>4646</v>
      </c>
      <c r="Q18" s="33"/>
    </row>
    <row r="19" spans="1:17" s="24" customFormat="1" ht="12.75">
      <c r="A19" s="25">
        <v>11</v>
      </c>
      <c r="B19" s="43">
        <v>9</v>
      </c>
      <c r="C19" s="41" t="s">
        <v>59</v>
      </c>
      <c r="D19" s="44" t="s">
        <v>39</v>
      </c>
      <c r="E19" s="26" t="s">
        <v>38</v>
      </c>
      <c r="F19" s="26">
        <v>10</v>
      </c>
      <c r="G19" s="27">
        <v>9</v>
      </c>
      <c r="H19" s="28">
        <v>24042</v>
      </c>
      <c r="I19" s="28">
        <v>788</v>
      </c>
      <c r="J19" s="29">
        <f t="shared" si="0"/>
        <v>-0.4607361550366732</v>
      </c>
      <c r="K19" s="28">
        <v>44583</v>
      </c>
      <c r="L19" s="28">
        <v>1719</v>
      </c>
      <c r="M19" s="30">
        <v>1473310</v>
      </c>
      <c r="N19" s="31">
        <f t="shared" si="1"/>
        <v>1497352</v>
      </c>
      <c r="O19" s="31">
        <f t="shared" si="2"/>
        <v>51324</v>
      </c>
      <c r="P19" s="34">
        <v>50536</v>
      </c>
      <c r="Q19" s="33"/>
    </row>
    <row r="20" spans="1:17" s="24" customFormat="1" ht="12.75">
      <c r="A20" s="25">
        <v>12</v>
      </c>
      <c r="B20" s="43">
        <v>10</v>
      </c>
      <c r="C20" s="26" t="s">
        <v>69</v>
      </c>
      <c r="D20" s="44" t="s">
        <v>39</v>
      </c>
      <c r="E20" s="26" t="s">
        <v>40</v>
      </c>
      <c r="F20" s="26">
        <v>8</v>
      </c>
      <c r="G20" s="27">
        <v>6</v>
      </c>
      <c r="H20" s="28">
        <v>23111</v>
      </c>
      <c r="I20" s="28">
        <v>797</v>
      </c>
      <c r="J20" s="29">
        <f t="shared" si="0"/>
        <v>-0.33671038659128094</v>
      </c>
      <c r="K20" s="28">
        <v>34843</v>
      </c>
      <c r="L20" s="28">
        <v>1093</v>
      </c>
      <c r="M20" s="30">
        <v>912406</v>
      </c>
      <c r="N20" s="31">
        <f t="shared" si="1"/>
        <v>935517</v>
      </c>
      <c r="O20" s="31">
        <f t="shared" si="2"/>
        <v>35958</v>
      </c>
      <c r="P20" s="34">
        <v>35161</v>
      </c>
      <c r="Q20" s="33"/>
    </row>
    <row r="21" spans="1:17" s="24" customFormat="1" ht="12.75">
      <c r="A21" s="25">
        <v>13</v>
      </c>
      <c r="B21" s="43">
        <v>8</v>
      </c>
      <c r="C21" s="26" t="s">
        <v>99</v>
      </c>
      <c r="D21" s="44" t="s">
        <v>85</v>
      </c>
      <c r="E21" s="26" t="s">
        <v>38</v>
      </c>
      <c r="F21" s="26">
        <v>2</v>
      </c>
      <c r="G21" s="27">
        <v>2</v>
      </c>
      <c r="H21" s="28">
        <v>21639</v>
      </c>
      <c r="I21" s="28">
        <v>684</v>
      </c>
      <c r="J21" s="29">
        <f t="shared" si="0"/>
        <v>-0.7255187985184434</v>
      </c>
      <c r="K21" s="28">
        <v>78836</v>
      </c>
      <c r="L21" s="28">
        <v>2510</v>
      </c>
      <c r="M21" s="30">
        <v>103458</v>
      </c>
      <c r="N21" s="31">
        <f t="shared" si="1"/>
        <v>125097</v>
      </c>
      <c r="O21" s="31">
        <f t="shared" si="2"/>
        <v>4373</v>
      </c>
      <c r="P21" s="34">
        <v>3689</v>
      </c>
      <c r="Q21" s="33"/>
    </row>
    <row r="22" spans="1:17" s="24" customFormat="1" ht="12.75">
      <c r="A22" s="25">
        <v>14</v>
      </c>
      <c r="B22" s="43">
        <v>11</v>
      </c>
      <c r="C22" s="26" t="s">
        <v>97</v>
      </c>
      <c r="D22" s="44" t="s">
        <v>39</v>
      </c>
      <c r="E22" s="26" t="s">
        <v>42</v>
      </c>
      <c r="F22" s="26">
        <v>2</v>
      </c>
      <c r="G22" s="27">
        <v>3</v>
      </c>
      <c r="H22" s="28">
        <v>20607</v>
      </c>
      <c r="I22" s="28">
        <v>629</v>
      </c>
      <c r="J22" s="29">
        <f t="shared" si="0"/>
        <v>-0.40224517027324935</v>
      </c>
      <c r="K22" s="28">
        <v>34474</v>
      </c>
      <c r="L22" s="28">
        <v>1323</v>
      </c>
      <c r="M22" s="30">
        <v>45937</v>
      </c>
      <c r="N22" s="31">
        <f t="shared" si="1"/>
        <v>66544</v>
      </c>
      <c r="O22" s="31">
        <f t="shared" si="2"/>
        <v>2500</v>
      </c>
      <c r="P22" s="34">
        <v>1871</v>
      </c>
      <c r="Q22" s="33"/>
    </row>
    <row r="23" spans="1:17" s="24" customFormat="1" ht="12.75">
      <c r="A23" s="25">
        <v>15</v>
      </c>
      <c r="B23" s="43">
        <v>18</v>
      </c>
      <c r="C23" s="26" t="s">
        <v>90</v>
      </c>
      <c r="D23" s="44" t="s">
        <v>39</v>
      </c>
      <c r="E23" s="26" t="s">
        <v>40</v>
      </c>
      <c r="F23" s="26">
        <v>4</v>
      </c>
      <c r="G23" s="27">
        <v>4</v>
      </c>
      <c r="H23" s="28">
        <v>16553</v>
      </c>
      <c r="I23" s="28">
        <v>600</v>
      </c>
      <c r="J23" s="29">
        <f t="shared" si="0"/>
        <v>0.17907258351734456</v>
      </c>
      <c r="K23" s="28">
        <v>14039</v>
      </c>
      <c r="L23" s="28">
        <v>456</v>
      </c>
      <c r="M23" s="30">
        <v>111583</v>
      </c>
      <c r="N23" s="31">
        <f t="shared" si="1"/>
        <v>128136</v>
      </c>
      <c r="O23" s="31">
        <f t="shared" si="2"/>
        <v>4814</v>
      </c>
      <c r="P23" s="34">
        <v>4214</v>
      </c>
      <c r="Q23" s="33"/>
    </row>
    <row r="24" spans="1:17" s="24" customFormat="1" ht="12.75">
      <c r="A24" s="25">
        <v>16</v>
      </c>
      <c r="B24" s="43">
        <v>13</v>
      </c>
      <c r="C24" s="48" t="s">
        <v>63</v>
      </c>
      <c r="D24" s="44" t="s">
        <v>39</v>
      </c>
      <c r="E24" s="26" t="s">
        <v>40</v>
      </c>
      <c r="F24" s="26">
        <v>9</v>
      </c>
      <c r="G24" s="27">
        <v>4</v>
      </c>
      <c r="H24" s="28">
        <v>12972.2</v>
      </c>
      <c r="I24" s="28">
        <v>405</v>
      </c>
      <c r="J24" s="29">
        <f t="shared" si="0"/>
        <v>-0.46168976678562534</v>
      </c>
      <c r="K24" s="28">
        <v>24098</v>
      </c>
      <c r="L24" s="28">
        <v>819</v>
      </c>
      <c r="M24" s="30">
        <v>597743</v>
      </c>
      <c r="N24" s="31">
        <f t="shared" si="1"/>
        <v>610715.2</v>
      </c>
      <c r="O24" s="31">
        <f t="shared" si="2"/>
        <v>22833</v>
      </c>
      <c r="P24" s="34">
        <v>22428</v>
      </c>
      <c r="Q24" s="33"/>
    </row>
    <row r="25" spans="1:17" s="24" customFormat="1" ht="12.75">
      <c r="A25" s="25">
        <v>17</v>
      </c>
      <c r="B25" s="43">
        <v>15</v>
      </c>
      <c r="C25" s="26" t="s">
        <v>84</v>
      </c>
      <c r="D25" s="44" t="s">
        <v>85</v>
      </c>
      <c r="E25" s="26" t="s">
        <v>38</v>
      </c>
      <c r="F25" s="26">
        <v>5</v>
      </c>
      <c r="G25" s="27">
        <v>5</v>
      </c>
      <c r="H25" s="28">
        <v>10358</v>
      </c>
      <c r="I25" s="28">
        <v>421</v>
      </c>
      <c r="J25" s="29">
        <f t="shared" si="0"/>
        <v>-0.5381047937569676</v>
      </c>
      <c r="K25" s="28">
        <v>22425</v>
      </c>
      <c r="L25" s="28">
        <v>905</v>
      </c>
      <c r="M25" s="30">
        <v>438086</v>
      </c>
      <c r="N25" s="31">
        <f t="shared" si="1"/>
        <v>448444</v>
      </c>
      <c r="O25" s="31">
        <f t="shared" si="2"/>
        <v>17725</v>
      </c>
      <c r="P25" s="34">
        <v>17304</v>
      </c>
      <c r="Q25" s="33"/>
    </row>
    <row r="26" spans="1:17" s="24" customFormat="1" ht="12.75">
      <c r="A26" s="25">
        <v>18</v>
      </c>
      <c r="B26" s="43">
        <v>16</v>
      </c>
      <c r="C26" s="26" t="s">
        <v>83</v>
      </c>
      <c r="D26" s="44" t="s">
        <v>37</v>
      </c>
      <c r="E26" s="26" t="s">
        <v>38</v>
      </c>
      <c r="F26" s="26">
        <v>5</v>
      </c>
      <c r="G26" s="27">
        <v>3</v>
      </c>
      <c r="H26" s="28">
        <v>6964</v>
      </c>
      <c r="I26" s="28">
        <v>244</v>
      </c>
      <c r="J26" s="29">
        <f t="shared" si="0"/>
        <v>-0.550071068613516</v>
      </c>
      <c r="K26" s="28">
        <v>15478</v>
      </c>
      <c r="L26" s="28">
        <v>484</v>
      </c>
      <c r="M26" s="30">
        <v>187288</v>
      </c>
      <c r="N26" s="31">
        <f t="shared" si="1"/>
        <v>194252</v>
      </c>
      <c r="O26" s="31">
        <f t="shared" si="2"/>
        <v>6061</v>
      </c>
      <c r="P26" s="34">
        <v>5817</v>
      </c>
      <c r="Q26" s="33"/>
    </row>
    <row r="27" spans="1:17" s="24" customFormat="1" ht="12.75">
      <c r="A27" s="25">
        <v>19</v>
      </c>
      <c r="B27" s="43">
        <v>14</v>
      </c>
      <c r="C27" s="26" t="s">
        <v>92</v>
      </c>
      <c r="D27" s="44" t="s">
        <v>35</v>
      </c>
      <c r="E27" s="26" t="s">
        <v>36</v>
      </c>
      <c r="F27" s="26">
        <v>3</v>
      </c>
      <c r="G27" s="27">
        <v>3</v>
      </c>
      <c r="H27" s="28">
        <v>6891</v>
      </c>
      <c r="I27" s="28">
        <v>258</v>
      </c>
      <c r="J27" s="29">
        <f t="shared" si="0"/>
        <v>-0.6940189156786999</v>
      </c>
      <c r="K27" s="28">
        <v>22521</v>
      </c>
      <c r="L27" s="28">
        <v>761</v>
      </c>
      <c r="M27" s="30">
        <v>102389</v>
      </c>
      <c r="N27" s="31">
        <f t="shared" si="1"/>
        <v>109280</v>
      </c>
      <c r="O27" s="31">
        <f t="shared" si="2"/>
        <v>4295</v>
      </c>
      <c r="P27" s="34">
        <v>4037</v>
      </c>
      <c r="Q27" s="33"/>
    </row>
    <row r="28" spans="1:17" s="24" customFormat="1" ht="12.75">
      <c r="A28" s="25">
        <v>20</v>
      </c>
      <c r="B28" s="43">
        <v>24</v>
      </c>
      <c r="C28" s="26" t="s">
        <v>57</v>
      </c>
      <c r="D28" s="44" t="s">
        <v>39</v>
      </c>
      <c r="E28" s="26" t="s">
        <v>38</v>
      </c>
      <c r="F28" s="26">
        <v>11</v>
      </c>
      <c r="G28" s="27">
        <v>2</v>
      </c>
      <c r="H28" s="28">
        <v>5831</v>
      </c>
      <c r="I28" s="28">
        <v>200</v>
      </c>
      <c r="J28" s="29">
        <f t="shared" si="0"/>
        <v>-0.25757575757575757</v>
      </c>
      <c r="K28" s="28">
        <v>7854</v>
      </c>
      <c r="L28" s="28">
        <v>313</v>
      </c>
      <c r="M28" s="30">
        <v>413524</v>
      </c>
      <c r="N28" s="31">
        <f t="shared" si="1"/>
        <v>419355</v>
      </c>
      <c r="O28" s="31">
        <f t="shared" si="2"/>
        <v>15892</v>
      </c>
      <c r="P28" s="34">
        <v>15692</v>
      </c>
      <c r="Q28" s="33"/>
    </row>
    <row r="29" spans="1:17" s="24" customFormat="1" ht="12.75">
      <c r="A29" s="25">
        <v>21</v>
      </c>
      <c r="B29" s="43">
        <v>12</v>
      </c>
      <c r="C29" s="26" t="s">
        <v>72</v>
      </c>
      <c r="D29" s="44" t="s">
        <v>41</v>
      </c>
      <c r="E29" s="26" t="s">
        <v>36</v>
      </c>
      <c r="F29" s="26">
        <v>7</v>
      </c>
      <c r="G29" s="27">
        <v>8</v>
      </c>
      <c r="H29" s="28">
        <v>5297</v>
      </c>
      <c r="I29" s="28">
        <v>321</v>
      </c>
      <c r="J29" s="29">
        <f t="shared" si="0"/>
        <v>-0.8383533217370076</v>
      </c>
      <c r="K29" s="28">
        <v>32769</v>
      </c>
      <c r="L29" s="28">
        <v>1327</v>
      </c>
      <c r="M29" s="30">
        <v>1043369</v>
      </c>
      <c r="N29" s="31">
        <f t="shared" si="1"/>
        <v>1048666</v>
      </c>
      <c r="O29" s="31">
        <f t="shared" si="2"/>
        <v>40289</v>
      </c>
      <c r="P29" s="34">
        <v>39968</v>
      </c>
      <c r="Q29" s="33"/>
    </row>
    <row r="30" spans="1:17" s="24" customFormat="1" ht="12.75">
      <c r="A30" s="25">
        <v>22</v>
      </c>
      <c r="B30" s="43">
        <v>22</v>
      </c>
      <c r="C30" s="45" t="s">
        <v>48</v>
      </c>
      <c r="D30" s="44" t="s">
        <v>39</v>
      </c>
      <c r="E30" s="26" t="s">
        <v>38</v>
      </c>
      <c r="F30" s="26">
        <v>17</v>
      </c>
      <c r="G30" s="27">
        <v>3</v>
      </c>
      <c r="H30" s="28">
        <v>3640</v>
      </c>
      <c r="I30" s="28">
        <v>197</v>
      </c>
      <c r="J30" s="29">
        <f t="shared" si="0"/>
        <v>-0.6141889435454553</v>
      </c>
      <c r="K30" s="28">
        <v>9434.67</v>
      </c>
      <c r="L30" s="28">
        <v>492</v>
      </c>
      <c r="M30" s="30">
        <v>754965</v>
      </c>
      <c r="N30" s="31">
        <f t="shared" si="1"/>
        <v>758605</v>
      </c>
      <c r="O30" s="31">
        <f t="shared" si="2"/>
        <v>33535</v>
      </c>
      <c r="P30" s="34">
        <v>33338</v>
      </c>
      <c r="Q30" s="33"/>
    </row>
    <row r="31" spans="1:17" s="24" customFormat="1" ht="12.75">
      <c r="A31" s="25">
        <v>23</v>
      </c>
      <c r="B31" s="43">
        <v>19</v>
      </c>
      <c r="C31" s="26" t="s">
        <v>70</v>
      </c>
      <c r="D31" s="44" t="s">
        <v>45</v>
      </c>
      <c r="E31" s="26" t="s">
        <v>38</v>
      </c>
      <c r="F31" s="26">
        <v>8</v>
      </c>
      <c r="G31" s="27">
        <v>3</v>
      </c>
      <c r="H31" s="28">
        <v>3557</v>
      </c>
      <c r="I31" s="28">
        <v>209</v>
      </c>
      <c r="J31" s="29">
        <f t="shared" si="0"/>
        <v>-0.7037808127914724</v>
      </c>
      <c r="K31" s="28">
        <v>12008</v>
      </c>
      <c r="L31" s="28">
        <v>591</v>
      </c>
      <c r="M31" s="30">
        <v>377455</v>
      </c>
      <c r="N31" s="31">
        <f t="shared" si="1"/>
        <v>381012</v>
      </c>
      <c r="O31" s="31">
        <f t="shared" si="2"/>
        <v>14438</v>
      </c>
      <c r="P31" s="34">
        <v>14229</v>
      </c>
      <c r="Q31" s="33"/>
    </row>
    <row r="32" spans="1:17" s="24" customFormat="1" ht="12.75">
      <c r="A32" s="25">
        <v>24</v>
      </c>
      <c r="B32" s="43">
        <v>23</v>
      </c>
      <c r="C32" s="26" t="s">
        <v>80</v>
      </c>
      <c r="D32" s="44" t="s">
        <v>39</v>
      </c>
      <c r="E32" s="26" t="s">
        <v>38</v>
      </c>
      <c r="F32" s="26">
        <v>6</v>
      </c>
      <c r="G32" s="27">
        <v>4</v>
      </c>
      <c r="H32" s="28">
        <v>3285</v>
      </c>
      <c r="I32" s="28">
        <v>176</v>
      </c>
      <c r="J32" s="29">
        <f t="shared" si="0"/>
        <v>-0.5910109561752988</v>
      </c>
      <c r="K32" s="28">
        <v>8032</v>
      </c>
      <c r="L32" s="28">
        <v>299</v>
      </c>
      <c r="M32" s="30">
        <v>253300</v>
      </c>
      <c r="N32" s="31">
        <f t="shared" si="1"/>
        <v>256585</v>
      </c>
      <c r="O32" s="31">
        <f t="shared" si="2"/>
        <v>10202</v>
      </c>
      <c r="P32" s="34">
        <v>10026</v>
      </c>
      <c r="Q32" s="33"/>
    </row>
    <row r="33" spans="1:17" s="24" customFormat="1" ht="12.75">
      <c r="A33" s="25">
        <v>25</v>
      </c>
      <c r="B33" s="43">
        <v>17</v>
      </c>
      <c r="C33" s="26" t="s">
        <v>58</v>
      </c>
      <c r="D33" s="44" t="s">
        <v>45</v>
      </c>
      <c r="E33" s="26" t="s">
        <v>38</v>
      </c>
      <c r="F33" s="26">
        <v>10</v>
      </c>
      <c r="G33" s="27">
        <v>5</v>
      </c>
      <c r="H33" s="28">
        <v>3084</v>
      </c>
      <c r="I33" s="28">
        <v>148</v>
      </c>
      <c r="J33" s="29">
        <f t="shared" si="0"/>
        <v>-0.7848171922969578</v>
      </c>
      <c r="K33" s="28">
        <v>14332</v>
      </c>
      <c r="L33" s="28">
        <v>540</v>
      </c>
      <c r="M33" s="30">
        <v>1697458</v>
      </c>
      <c r="N33" s="31">
        <f t="shared" si="1"/>
        <v>1700542</v>
      </c>
      <c r="O33" s="31">
        <f t="shared" si="2"/>
        <v>68976</v>
      </c>
      <c r="P33" s="34">
        <v>68828</v>
      </c>
      <c r="Q33" s="33"/>
    </row>
    <row r="34" spans="1:17" ht="13.5" thickBot="1">
      <c r="A34" s="35"/>
      <c r="B34" s="35"/>
      <c r="C34" s="36"/>
      <c r="D34" s="36"/>
      <c r="E34" s="36"/>
      <c r="F34" s="36"/>
      <c r="G34" s="36"/>
      <c r="H34" s="37">
        <f>SUM(H9:H33)</f>
        <v>1152228</v>
      </c>
      <c r="I34" s="37">
        <f>SUM(I9:I33)</f>
        <v>38867</v>
      </c>
      <c r="J34" s="38">
        <f t="shared" si="0"/>
        <v>-0.13970788722879302</v>
      </c>
      <c r="K34" s="37">
        <f>SUM(K9:K33)</f>
        <v>1339345.0699999998</v>
      </c>
      <c r="L34" s="37">
        <f>SUM(L9:L33)</f>
        <v>46315</v>
      </c>
      <c r="M34" s="37">
        <f>SUM(M9:M33)</f>
        <v>12270194</v>
      </c>
      <c r="N34" s="39"/>
      <c r="O34" s="39"/>
      <c r="P34" s="37">
        <f>SUM(P9:P33)</f>
        <v>472572</v>
      </c>
      <c r="Q34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95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40595</v>
      </c>
      <c r="P2" s="18"/>
    </row>
    <row r="3" spans="5:10" ht="12.75">
      <c r="E3" s="12" t="s">
        <v>9</v>
      </c>
      <c r="I3" s="19" t="s">
        <v>10</v>
      </c>
      <c r="J3" s="20">
        <v>8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98</v>
      </c>
      <c r="D9" s="44" t="s">
        <v>37</v>
      </c>
      <c r="E9" s="26" t="s">
        <v>38</v>
      </c>
      <c r="F9" s="26">
        <v>1</v>
      </c>
      <c r="G9" s="27">
        <v>8</v>
      </c>
      <c r="H9" s="28">
        <v>232980</v>
      </c>
      <c r="I9" s="28">
        <v>8107</v>
      </c>
      <c r="J9" s="29" t="e">
        <f aca="true" t="shared" si="0" ref="J9:J33">H9/K9-100%</f>
        <v>#DIV/0!</v>
      </c>
      <c r="K9" s="28"/>
      <c r="L9" s="28"/>
      <c r="M9" s="30"/>
      <c r="N9" s="31">
        <f aca="true" t="shared" si="1" ref="N9:N32">H9+M9</f>
        <v>232980</v>
      </c>
      <c r="O9" s="31">
        <f aca="true" t="shared" si="2" ref="O9:O32">I9+P9</f>
        <v>8107</v>
      </c>
      <c r="P9" s="32"/>
      <c r="Q9" s="33"/>
    </row>
    <row r="10" spans="1:17" s="24" customFormat="1" ht="12.75">
      <c r="A10" s="25">
        <v>2</v>
      </c>
      <c r="B10" s="43">
        <v>2</v>
      </c>
      <c r="C10" s="26" t="s">
        <v>93</v>
      </c>
      <c r="D10" s="44" t="s">
        <v>39</v>
      </c>
      <c r="E10" s="26" t="s">
        <v>38</v>
      </c>
      <c r="F10" s="26">
        <v>2</v>
      </c>
      <c r="G10" s="27">
        <v>8</v>
      </c>
      <c r="H10" s="28">
        <v>161503</v>
      </c>
      <c r="I10" s="28">
        <v>4551</v>
      </c>
      <c r="J10" s="29">
        <f t="shared" si="0"/>
        <v>-0.009700462948769029</v>
      </c>
      <c r="K10" s="28">
        <v>163085</v>
      </c>
      <c r="L10" s="28">
        <v>4550</v>
      </c>
      <c r="M10" s="30">
        <v>215894</v>
      </c>
      <c r="N10" s="31">
        <f t="shared" si="1"/>
        <v>377397</v>
      </c>
      <c r="O10" s="31">
        <f t="shared" si="2"/>
        <v>11060</v>
      </c>
      <c r="P10" s="32">
        <v>6509</v>
      </c>
      <c r="Q10" s="33"/>
    </row>
    <row r="11" spans="1:17" s="24" customFormat="1" ht="12.75">
      <c r="A11" s="25">
        <v>3</v>
      </c>
      <c r="B11" s="43">
        <v>1</v>
      </c>
      <c r="C11" s="26" t="s">
        <v>94</v>
      </c>
      <c r="D11" s="44" t="s">
        <v>45</v>
      </c>
      <c r="E11" s="26" t="s">
        <v>38</v>
      </c>
      <c r="F11" s="26">
        <v>2</v>
      </c>
      <c r="G11" s="27">
        <v>8</v>
      </c>
      <c r="H11" s="28">
        <v>151636.4</v>
      </c>
      <c r="I11" s="28">
        <v>5102</v>
      </c>
      <c r="J11" s="29">
        <f t="shared" si="0"/>
        <v>-0.31540943226031315</v>
      </c>
      <c r="K11" s="28">
        <v>221499.4</v>
      </c>
      <c r="L11" s="28">
        <v>7425</v>
      </c>
      <c r="M11" s="30">
        <v>363870</v>
      </c>
      <c r="N11" s="31">
        <f t="shared" si="1"/>
        <v>515506.4</v>
      </c>
      <c r="O11" s="31">
        <f t="shared" si="2"/>
        <v>19248</v>
      </c>
      <c r="P11" s="32">
        <v>14146</v>
      </c>
      <c r="Q11" s="33"/>
    </row>
    <row r="12" spans="1:17" s="24" customFormat="1" ht="12.75">
      <c r="A12" s="25">
        <v>4</v>
      </c>
      <c r="B12" s="43">
        <v>3</v>
      </c>
      <c r="C12" s="26" t="s">
        <v>89</v>
      </c>
      <c r="D12" s="44" t="s">
        <v>39</v>
      </c>
      <c r="E12" s="26" t="s">
        <v>42</v>
      </c>
      <c r="F12" s="26">
        <v>3</v>
      </c>
      <c r="G12" s="27">
        <v>6</v>
      </c>
      <c r="H12" s="28">
        <v>138277</v>
      </c>
      <c r="I12" s="28">
        <v>4700</v>
      </c>
      <c r="J12" s="29">
        <f t="shared" si="0"/>
        <v>0.016077713849025344</v>
      </c>
      <c r="K12" s="28">
        <v>136089</v>
      </c>
      <c r="L12" s="28">
        <v>4714</v>
      </c>
      <c r="M12" s="30">
        <v>414452</v>
      </c>
      <c r="N12" s="31">
        <f t="shared" si="1"/>
        <v>552729</v>
      </c>
      <c r="O12" s="31">
        <f t="shared" si="2"/>
        <v>21687</v>
      </c>
      <c r="P12" s="32">
        <v>16987</v>
      </c>
      <c r="Q12" s="33"/>
    </row>
    <row r="13" spans="1:17" s="24" customFormat="1" ht="12.75">
      <c r="A13" s="25">
        <v>5</v>
      </c>
      <c r="B13" s="43" t="s">
        <v>62</v>
      </c>
      <c r="C13" s="26" t="s">
        <v>96</v>
      </c>
      <c r="D13" s="44" t="s">
        <v>35</v>
      </c>
      <c r="E13" s="26" t="s">
        <v>36</v>
      </c>
      <c r="F13" s="26">
        <v>1</v>
      </c>
      <c r="G13" s="27">
        <v>6</v>
      </c>
      <c r="H13" s="28">
        <v>106632</v>
      </c>
      <c r="I13" s="28">
        <v>3747</v>
      </c>
      <c r="J13" s="29" t="e">
        <f t="shared" si="0"/>
        <v>#DIV/0!</v>
      </c>
      <c r="K13" s="28"/>
      <c r="L13" s="28"/>
      <c r="M13" s="30"/>
      <c r="N13" s="31">
        <f t="shared" si="1"/>
        <v>106632</v>
      </c>
      <c r="O13" s="31">
        <f t="shared" si="2"/>
        <v>3747</v>
      </c>
      <c r="P13" s="32"/>
      <c r="Q13" s="33"/>
    </row>
    <row r="14" spans="1:17" s="24" customFormat="1" ht="12.75">
      <c r="A14" s="25">
        <v>6</v>
      </c>
      <c r="B14" s="43">
        <v>5</v>
      </c>
      <c r="C14" s="26" t="s">
        <v>74</v>
      </c>
      <c r="D14" s="44" t="s">
        <v>67</v>
      </c>
      <c r="E14" s="26" t="s">
        <v>36</v>
      </c>
      <c r="F14" s="26">
        <v>6</v>
      </c>
      <c r="G14" s="27">
        <v>11</v>
      </c>
      <c r="H14" s="28">
        <v>91495</v>
      </c>
      <c r="I14" s="28">
        <v>3782</v>
      </c>
      <c r="J14" s="29">
        <f t="shared" si="0"/>
        <v>-0.1030341649919122</v>
      </c>
      <c r="K14" s="28">
        <v>102005</v>
      </c>
      <c r="L14" s="28">
        <v>4090</v>
      </c>
      <c r="M14" s="30">
        <v>961488</v>
      </c>
      <c r="N14" s="31">
        <f t="shared" si="1"/>
        <v>1052983</v>
      </c>
      <c r="O14" s="31">
        <f t="shared" si="2"/>
        <v>43301</v>
      </c>
      <c r="P14" s="32">
        <v>39519</v>
      </c>
      <c r="Q14" s="33"/>
    </row>
    <row r="15" spans="1:17" s="24" customFormat="1" ht="12.75">
      <c r="A15" s="25">
        <v>7</v>
      </c>
      <c r="B15" s="43">
        <v>4</v>
      </c>
      <c r="C15" s="26" t="s">
        <v>82</v>
      </c>
      <c r="D15" s="44" t="s">
        <v>35</v>
      </c>
      <c r="E15" s="26" t="s">
        <v>36</v>
      </c>
      <c r="F15" s="26">
        <v>4</v>
      </c>
      <c r="G15" s="27">
        <v>6</v>
      </c>
      <c r="H15" s="28">
        <v>81095</v>
      </c>
      <c r="I15" s="28">
        <v>2694</v>
      </c>
      <c r="J15" s="29">
        <f t="shared" si="0"/>
        <v>-0.23449063585561092</v>
      </c>
      <c r="K15" s="28">
        <v>105936</v>
      </c>
      <c r="L15" s="28">
        <v>3529</v>
      </c>
      <c r="M15" s="42">
        <v>574969</v>
      </c>
      <c r="N15" s="31">
        <f t="shared" si="1"/>
        <v>656064</v>
      </c>
      <c r="O15" s="31">
        <f t="shared" si="2"/>
        <v>24906</v>
      </c>
      <c r="P15" s="32">
        <v>22212</v>
      </c>
      <c r="Q15" s="33"/>
    </row>
    <row r="16" spans="1:17" s="24" customFormat="1" ht="12.75">
      <c r="A16" s="25">
        <v>8</v>
      </c>
      <c r="B16" s="43" t="s">
        <v>62</v>
      </c>
      <c r="C16" s="26" t="s">
        <v>99</v>
      </c>
      <c r="D16" s="44" t="s">
        <v>85</v>
      </c>
      <c r="E16" s="26" t="s">
        <v>38</v>
      </c>
      <c r="F16" s="26">
        <v>1</v>
      </c>
      <c r="G16" s="27">
        <v>2</v>
      </c>
      <c r="H16" s="28">
        <v>78836</v>
      </c>
      <c r="I16" s="28">
        <v>2510</v>
      </c>
      <c r="J16" s="29" t="e">
        <f t="shared" si="0"/>
        <v>#DIV/0!</v>
      </c>
      <c r="K16" s="28"/>
      <c r="L16" s="28"/>
      <c r="M16" s="42"/>
      <c r="N16" s="31">
        <f t="shared" si="1"/>
        <v>78836</v>
      </c>
      <c r="O16" s="31">
        <f t="shared" si="2"/>
        <v>2510</v>
      </c>
      <c r="P16" s="32"/>
      <c r="Q16" s="33"/>
    </row>
    <row r="17" spans="1:17" s="24" customFormat="1" ht="12.75">
      <c r="A17" s="25">
        <v>9</v>
      </c>
      <c r="B17" s="43">
        <v>10</v>
      </c>
      <c r="C17" s="41" t="s">
        <v>59</v>
      </c>
      <c r="D17" s="44" t="s">
        <v>39</v>
      </c>
      <c r="E17" s="26" t="s">
        <v>38</v>
      </c>
      <c r="F17" s="26">
        <v>9</v>
      </c>
      <c r="G17" s="27">
        <v>9</v>
      </c>
      <c r="H17" s="28">
        <v>44583</v>
      </c>
      <c r="I17" s="28">
        <v>1719</v>
      </c>
      <c r="J17" s="29">
        <f t="shared" si="0"/>
        <v>-0.02015384615384619</v>
      </c>
      <c r="K17" s="28">
        <v>45500</v>
      </c>
      <c r="L17" s="28">
        <v>2141</v>
      </c>
      <c r="M17" s="30">
        <v>1420952</v>
      </c>
      <c r="N17" s="31">
        <f t="shared" si="1"/>
        <v>1465535</v>
      </c>
      <c r="O17" s="31">
        <f t="shared" si="2"/>
        <v>50034</v>
      </c>
      <c r="P17" s="34">
        <v>48315</v>
      </c>
      <c r="Q17" s="33"/>
    </row>
    <row r="18" spans="1:17" s="24" customFormat="1" ht="12.75">
      <c r="A18" s="25">
        <v>10</v>
      </c>
      <c r="B18" s="43">
        <v>9</v>
      </c>
      <c r="C18" s="26" t="s">
        <v>69</v>
      </c>
      <c r="D18" s="44" t="s">
        <v>39</v>
      </c>
      <c r="E18" s="26" t="s">
        <v>40</v>
      </c>
      <c r="F18" s="26">
        <v>7</v>
      </c>
      <c r="G18" s="27">
        <v>6</v>
      </c>
      <c r="H18" s="28">
        <v>34843</v>
      </c>
      <c r="I18" s="28">
        <v>1093</v>
      </c>
      <c r="J18" s="29">
        <f t="shared" si="0"/>
        <v>-0.2828592598690981</v>
      </c>
      <c r="K18" s="28">
        <v>48586</v>
      </c>
      <c r="L18" s="28">
        <v>1654</v>
      </c>
      <c r="M18" s="30">
        <v>873435</v>
      </c>
      <c r="N18" s="31">
        <f t="shared" si="1"/>
        <v>908278</v>
      </c>
      <c r="O18" s="31">
        <f t="shared" si="2"/>
        <v>34843</v>
      </c>
      <c r="P18" s="34">
        <v>33750</v>
      </c>
      <c r="Q18" s="33"/>
    </row>
    <row r="19" spans="1:17" s="24" customFormat="1" ht="12.75">
      <c r="A19" s="25">
        <v>11</v>
      </c>
      <c r="B19" s="43" t="s">
        <v>62</v>
      </c>
      <c r="C19" s="26" t="s">
        <v>97</v>
      </c>
      <c r="D19" s="44" t="s">
        <v>39</v>
      </c>
      <c r="E19" s="26" t="s">
        <v>42</v>
      </c>
      <c r="F19" s="26">
        <v>1</v>
      </c>
      <c r="G19" s="27">
        <v>3</v>
      </c>
      <c r="H19" s="28">
        <v>34474</v>
      </c>
      <c r="I19" s="28">
        <v>1323</v>
      </c>
      <c r="J19" s="29" t="e">
        <f t="shared" si="0"/>
        <v>#DIV/0!</v>
      </c>
      <c r="K19" s="28"/>
      <c r="L19" s="28"/>
      <c r="M19" s="30"/>
      <c r="N19" s="31">
        <f t="shared" si="1"/>
        <v>34474</v>
      </c>
      <c r="O19" s="31">
        <f t="shared" si="2"/>
        <v>1323</v>
      </c>
      <c r="P19" s="34"/>
      <c r="Q19" s="33"/>
    </row>
    <row r="20" spans="1:17" s="24" customFormat="1" ht="12.75">
      <c r="A20" s="25">
        <v>12</v>
      </c>
      <c r="B20" s="43">
        <v>7</v>
      </c>
      <c r="C20" s="26" t="s">
        <v>72</v>
      </c>
      <c r="D20" s="44" t="s">
        <v>41</v>
      </c>
      <c r="E20" s="26" t="s">
        <v>36</v>
      </c>
      <c r="F20" s="26">
        <v>6</v>
      </c>
      <c r="G20" s="27">
        <v>9</v>
      </c>
      <c r="H20" s="28">
        <v>32769</v>
      </c>
      <c r="I20" s="28">
        <v>1327</v>
      </c>
      <c r="J20" s="29">
        <f t="shared" si="0"/>
        <v>-0.43522173006325293</v>
      </c>
      <c r="K20" s="28">
        <v>58021</v>
      </c>
      <c r="L20" s="28">
        <v>1974</v>
      </c>
      <c r="M20" s="30">
        <v>1007633</v>
      </c>
      <c r="N20" s="31">
        <f t="shared" si="1"/>
        <v>1040402</v>
      </c>
      <c r="O20" s="31">
        <f t="shared" si="2"/>
        <v>39798</v>
      </c>
      <c r="P20" s="34">
        <v>38471</v>
      </c>
      <c r="Q20" s="33"/>
    </row>
    <row r="21" spans="1:17" s="24" customFormat="1" ht="12.75">
      <c r="A21" s="25">
        <v>13</v>
      </c>
      <c r="B21" s="43">
        <v>17</v>
      </c>
      <c r="C21" s="48" t="s">
        <v>63</v>
      </c>
      <c r="D21" s="44" t="s">
        <v>39</v>
      </c>
      <c r="E21" s="26" t="s">
        <v>40</v>
      </c>
      <c r="F21" s="26">
        <v>8</v>
      </c>
      <c r="G21" s="27">
        <v>4</v>
      </c>
      <c r="H21" s="28">
        <v>24098</v>
      </c>
      <c r="I21" s="28">
        <v>819</v>
      </c>
      <c r="J21" s="29">
        <f t="shared" si="0"/>
        <v>0.9223037651563497</v>
      </c>
      <c r="K21" s="28">
        <v>12536</v>
      </c>
      <c r="L21" s="28">
        <v>421</v>
      </c>
      <c r="M21" s="30">
        <v>569663</v>
      </c>
      <c r="N21" s="31">
        <f t="shared" si="1"/>
        <v>593761</v>
      </c>
      <c r="O21" s="31">
        <f t="shared" si="2"/>
        <v>22214</v>
      </c>
      <c r="P21" s="34">
        <v>21395</v>
      </c>
      <c r="Q21" s="33"/>
    </row>
    <row r="22" spans="1:17" s="24" customFormat="1" ht="12.75">
      <c r="A22" s="25">
        <v>14</v>
      </c>
      <c r="B22" s="43">
        <v>8</v>
      </c>
      <c r="C22" s="26" t="s">
        <v>92</v>
      </c>
      <c r="D22" s="44" t="s">
        <v>35</v>
      </c>
      <c r="E22" s="26" t="s">
        <v>36</v>
      </c>
      <c r="F22" s="26">
        <v>2</v>
      </c>
      <c r="G22" s="27">
        <v>3</v>
      </c>
      <c r="H22" s="28">
        <v>22521</v>
      </c>
      <c r="I22" s="28">
        <v>761</v>
      </c>
      <c r="J22" s="29">
        <f t="shared" si="0"/>
        <v>-0.5932928811355509</v>
      </c>
      <c r="K22" s="28">
        <v>55374</v>
      </c>
      <c r="L22" s="28">
        <v>2006</v>
      </c>
      <c r="M22" s="30">
        <v>73253</v>
      </c>
      <c r="N22" s="31">
        <f t="shared" si="1"/>
        <v>95774</v>
      </c>
      <c r="O22" s="31">
        <f t="shared" si="2"/>
        <v>3674</v>
      </c>
      <c r="P22" s="34">
        <v>2913</v>
      </c>
      <c r="Q22" s="33"/>
    </row>
    <row r="23" spans="1:17" s="24" customFormat="1" ht="12.75">
      <c r="A23" s="25">
        <v>15</v>
      </c>
      <c r="B23" s="43">
        <v>6</v>
      </c>
      <c r="C23" s="26" t="s">
        <v>84</v>
      </c>
      <c r="D23" s="44" t="s">
        <v>85</v>
      </c>
      <c r="E23" s="26" t="s">
        <v>38</v>
      </c>
      <c r="F23" s="26">
        <v>4</v>
      </c>
      <c r="G23" s="27">
        <v>6</v>
      </c>
      <c r="H23" s="28">
        <v>22425</v>
      </c>
      <c r="I23" s="28">
        <v>905</v>
      </c>
      <c r="J23" s="29">
        <f t="shared" si="0"/>
        <v>-0.6385454779903612</v>
      </c>
      <c r="K23" s="28">
        <v>62041</v>
      </c>
      <c r="L23" s="28">
        <v>2084</v>
      </c>
      <c r="M23" s="30">
        <v>410196</v>
      </c>
      <c r="N23" s="31">
        <f t="shared" si="1"/>
        <v>432621</v>
      </c>
      <c r="O23" s="31">
        <f t="shared" si="2"/>
        <v>16989</v>
      </c>
      <c r="P23" s="34">
        <v>16084</v>
      </c>
      <c r="Q23" s="33"/>
    </row>
    <row r="24" spans="1:17" s="24" customFormat="1" ht="12.75">
      <c r="A24" s="25">
        <v>16</v>
      </c>
      <c r="B24" s="43">
        <v>11</v>
      </c>
      <c r="C24" s="26" t="s">
        <v>83</v>
      </c>
      <c r="D24" s="44" t="s">
        <v>37</v>
      </c>
      <c r="E24" s="26" t="s">
        <v>38</v>
      </c>
      <c r="F24" s="26">
        <v>4</v>
      </c>
      <c r="G24" s="27">
        <v>8</v>
      </c>
      <c r="H24" s="28">
        <v>15478</v>
      </c>
      <c r="I24" s="28">
        <v>484</v>
      </c>
      <c r="J24" s="29">
        <f t="shared" si="0"/>
        <v>-0.4554793315743184</v>
      </c>
      <c r="K24" s="28">
        <v>28425</v>
      </c>
      <c r="L24" s="28">
        <v>873</v>
      </c>
      <c r="M24" s="30">
        <v>169970</v>
      </c>
      <c r="N24" s="31">
        <f t="shared" si="1"/>
        <v>185448</v>
      </c>
      <c r="O24" s="31">
        <f t="shared" si="2"/>
        <v>5735</v>
      </c>
      <c r="P24" s="34">
        <v>5251</v>
      </c>
      <c r="Q24" s="33"/>
    </row>
    <row r="25" spans="1:17" s="24" customFormat="1" ht="12.75">
      <c r="A25" s="25">
        <v>17</v>
      </c>
      <c r="B25" s="43">
        <v>21</v>
      </c>
      <c r="C25" s="26" t="s">
        <v>58</v>
      </c>
      <c r="D25" s="44" t="s">
        <v>45</v>
      </c>
      <c r="E25" s="26" t="s">
        <v>38</v>
      </c>
      <c r="F25" s="26">
        <v>9</v>
      </c>
      <c r="G25" s="27">
        <v>5</v>
      </c>
      <c r="H25" s="28">
        <v>14332</v>
      </c>
      <c r="I25" s="28">
        <v>540</v>
      </c>
      <c r="J25" s="29">
        <f t="shared" si="0"/>
        <v>1.7226443768996962</v>
      </c>
      <c r="K25" s="28">
        <v>5264</v>
      </c>
      <c r="L25" s="28">
        <v>299</v>
      </c>
      <c r="M25" s="30">
        <v>1683126</v>
      </c>
      <c r="N25" s="31">
        <f t="shared" si="1"/>
        <v>1697458</v>
      </c>
      <c r="O25" s="31">
        <f t="shared" si="2"/>
        <v>68828</v>
      </c>
      <c r="P25" s="34">
        <v>68288</v>
      </c>
      <c r="Q25" s="33"/>
    </row>
    <row r="26" spans="1:17" s="24" customFormat="1" ht="12.75">
      <c r="A26" s="25">
        <v>18</v>
      </c>
      <c r="B26" s="43">
        <v>12</v>
      </c>
      <c r="C26" s="26" t="s">
        <v>90</v>
      </c>
      <c r="D26" s="44" t="s">
        <v>39</v>
      </c>
      <c r="E26" s="26" t="s">
        <v>40</v>
      </c>
      <c r="F26" s="26">
        <v>3</v>
      </c>
      <c r="G26" s="27">
        <v>2</v>
      </c>
      <c r="H26" s="28">
        <v>14039</v>
      </c>
      <c r="I26" s="28">
        <v>456</v>
      </c>
      <c r="J26" s="29">
        <f t="shared" si="0"/>
        <v>-0.40721192416501284</v>
      </c>
      <c r="K26" s="28">
        <v>23683</v>
      </c>
      <c r="L26" s="28">
        <v>763</v>
      </c>
      <c r="M26" s="30">
        <v>88444</v>
      </c>
      <c r="N26" s="31">
        <f t="shared" si="1"/>
        <v>102483</v>
      </c>
      <c r="O26" s="31">
        <f t="shared" si="2"/>
        <v>3790</v>
      </c>
      <c r="P26" s="34">
        <v>3334</v>
      </c>
      <c r="Q26" s="33"/>
    </row>
    <row r="27" spans="1:17" s="24" customFormat="1" ht="12.75">
      <c r="A27" s="25">
        <v>19</v>
      </c>
      <c r="B27" s="43">
        <v>19</v>
      </c>
      <c r="C27" s="26" t="s">
        <v>70</v>
      </c>
      <c r="D27" s="44" t="s">
        <v>45</v>
      </c>
      <c r="E27" s="26" t="s">
        <v>38</v>
      </c>
      <c r="F27" s="26">
        <v>7</v>
      </c>
      <c r="G27" s="27">
        <v>4</v>
      </c>
      <c r="H27" s="28">
        <v>12008</v>
      </c>
      <c r="I27" s="28">
        <v>591</v>
      </c>
      <c r="J27" s="29">
        <f t="shared" si="0"/>
        <v>0.3911028730305839</v>
      </c>
      <c r="K27" s="28">
        <v>8632</v>
      </c>
      <c r="L27" s="28">
        <v>364</v>
      </c>
      <c r="M27" s="30">
        <v>364739</v>
      </c>
      <c r="N27" s="31">
        <f t="shared" si="1"/>
        <v>376747</v>
      </c>
      <c r="O27" s="31">
        <f t="shared" si="2"/>
        <v>14180</v>
      </c>
      <c r="P27" s="34">
        <v>13589</v>
      </c>
      <c r="Q27" s="33"/>
    </row>
    <row r="28" spans="1:17" s="24" customFormat="1" ht="12.75">
      <c r="A28" s="25">
        <v>20</v>
      </c>
      <c r="B28" s="43">
        <v>16</v>
      </c>
      <c r="C28" s="26" t="s">
        <v>55</v>
      </c>
      <c r="D28" s="44" t="s">
        <v>45</v>
      </c>
      <c r="E28" s="26" t="s">
        <v>38</v>
      </c>
      <c r="F28" s="26">
        <v>10</v>
      </c>
      <c r="G28" s="27">
        <v>3</v>
      </c>
      <c r="H28" s="28">
        <v>11451</v>
      </c>
      <c r="I28" s="28">
        <v>594</v>
      </c>
      <c r="J28" s="29">
        <f t="shared" si="0"/>
        <v>-0.263695987654321</v>
      </c>
      <c r="K28" s="28">
        <v>15552</v>
      </c>
      <c r="L28" s="28">
        <v>533</v>
      </c>
      <c r="M28" s="30">
        <v>1109224</v>
      </c>
      <c r="N28" s="31">
        <f t="shared" si="1"/>
        <v>1120675</v>
      </c>
      <c r="O28" s="31">
        <f t="shared" si="2"/>
        <v>39406</v>
      </c>
      <c r="P28" s="34">
        <v>38812</v>
      </c>
      <c r="Q28" s="33"/>
    </row>
    <row r="29" spans="1:17" s="24" customFormat="1" ht="12.75">
      <c r="A29" s="25">
        <v>21</v>
      </c>
      <c r="B29" s="43">
        <v>14</v>
      </c>
      <c r="C29" s="26" t="s">
        <v>88</v>
      </c>
      <c r="D29" s="44" t="s">
        <v>41</v>
      </c>
      <c r="E29" s="26" t="s">
        <v>36</v>
      </c>
      <c r="F29" s="26">
        <v>3</v>
      </c>
      <c r="G29" s="27">
        <v>5</v>
      </c>
      <c r="H29" s="28">
        <v>9793</v>
      </c>
      <c r="I29" s="28">
        <v>344</v>
      </c>
      <c r="J29" s="29">
        <f t="shared" si="0"/>
        <v>-0.5206324342845954</v>
      </c>
      <c r="K29" s="28">
        <v>20429</v>
      </c>
      <c r="L29" s="28">
        <v>683</v>
      </c>
      <c r="M29" s="30">
        <v>90514</v>
      </c>
      <c r="N29" s="31">
        <f t="shared" si="1"/>
        <v>100307</v>
      </c>
      <c r="O29" s="31">
        <f t="shared" si="2"/>
        <v>3960</v>
      </c>
      <c r="P29" s="34">
        <v>3616</v>
      </c>
      <c r="Q29" s="33"/>
    </row>
    <row r="30" spans="1:17" s="24" customFormat="1" ht="12.75">
      <c r="A30" s="25">
        <v>22</v>
      </c>
      <c r="B30" s="43">
        <v>20</v>
      </c>
      <c r="C30" s="45" t="s">
        <v>48</v>
      </c>
      <c r="D30" s="44" t="s">
        <v>39</v>
      </c>
      <c r="E30" s="26" t="s">
        <v>38</v>
      </c>
      <c r="F30" s="26">
        <v>16</v>
      </c>
      <c r="G30" s="27">
        <v>5</v>
      </c>
      <c r="H30" s="28">
        <v>9434.67</v>
      </c>
      <c r="I30" s="28">
        <v>492</v>
      </c>
      <c r="J30" s="29">
        <f t="shared" si="0"/>
        <v>0.5527764976958525</v>
      </c>
      <c r="K30" s="28">
        <v>6076</v>
      </c>
      <c r="L30" s="28">
        <v>329</v>
      </c>
      <c r="M30" s="30">
        <v>745530</v>
      </c>
      <c r="N30" s="31">
        <f t="shared" si="1"/>
        <v>754964.67</v>
      </c>
      <c r="O30" s="31">
        <f t="shared" si="2"/>
        <v>33338</v>
      </c>
      <c r="P30" s="34">
        <v>32846</v>
      </c>
      <c r="Q30" s="33"/>
    </row>
    <row r="31" spans="1:17" s="24" customFormat="1" ht="12.75">
      <c r="A31" s="25">
        <v>23</v>
      </c>
      <c r="B31" s="43">
        <v>13</v>
      </c>
      <c r="C31" s="26" t="s">
        <v>80</v>
      </c>
      <c r="D31" s="44" t="s">
        <v>39</v>
      </c>
      <c r="E31" s="26" t="s">
        <v>38</v>
      </c>
      <c r="F31" s="26">
        <v>5</v>
      </c>
      <c r="G31" s="27">
        <v>3</v>
      </c>
      <c r="H31" s="28">
        <v>8032</v>
      </c>
      <c r="I31" s="28">
        <v>299</v>
      </c>
      <c r="J31" s="29">
        <f t="shared" si="0"/>
        <v>-0.6355716878402904</v>
      </c>
      <c r="K31" s="28">
        <v>22040</v>
      </c>
      <c r="L31" s="28">
        <v>775</v>
      </c>
      <c r="M31" s="30">
        <v>240726</v>
      </c>
      <c r="N31" s="31">
        <f t="shared" si="1"/>
        <v>248758</v>
      </c>
      <c r="O31" s="31">
        <f t="shared" si="2"/>
        <v>9764</v>
      </c>
      <c r="P31" s="34">
        <v>9465</v>
      </c>
      <c r="Q31" s="33"/>
    </row>
    <row r="32" spans="1:17" s="24" customFormat="1" ht="12.75">
      <c r="A32" s="25">
        <v>24</v>
      </c>
      <c r="B32" s="43">
        <v>18</v>
      </c>
      <c r="C32" s="26" t="s">
        <v>57</v>
      </c>
      <c r="D32" s="44" t="s">
        <v>39</v>
      </c>
      <c r="E32" s="26" t="s">
        <v>38</v>
      </c>
      <c r="F32" s="26">
        <v>10</v>
      </c>
      <c r="G32" s="27">
        <v>2</v>
      </c>
      <c r="H32" s="28">
        <v>7854</v>
      </c>
      <c r="I32" s="28">
        <v>313</v>
      </c>
      <c r="J32" s="29">
        <f t="shared" si="0"/>
        <v>-0.19619281547436296</v>
      </c>
      <c r="K32" s="28">
        <v>9771</v>
      </c>
      <c r="L32" s="28">
        <v>327</v>
      </c>
      <c r="M32" s="30">
        <v>401931</v>
      </c>
      <c r="N32" s="31">
        <f t="shared" si="1"/>
        <v>409785</v>
      </c>
      <c r="O32" s="31">
        <f t="shared" si="2"/>
        <v>15485</v>
      </c>
      <c r="P32" s="34">
        <v>15172</v>
      </c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1360589.0699999998</v>
      </c>
      <c r="I33" s="37">
        <f>SUM(I9:I32)</f>
        <v>47253</v>
      </c>
      <c r="J33" s="38">
        <f t="shared" si="0"/>
        <v>0.18256111628547322</v>
      </c>
      <c r="K33" s="37">
        <f>SUM(K9:K32)</f>
        <v>1150544.4</v>
      </c>
      <c r="L33" s="37">
        <f>SUM(L9:L32)</f>
        <v>39534</v>
      </c>
      <c r="M33" s="37">
        <f>SUM(M9:M32)</f>
        <v>11780009</v>
      </c>
      <c r="N33" s="39"/>
      <c r="O33" s="39"/>
      <c r="P33" s="37">
        <f>SUM(P9:P32)</f>
        <v>450674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91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40588</v>
      </c>
      <c r="P2" s="18"/>
    </row>
    <row r="3" spans="5:10" ht="12.75">
      <c r="E3" s="12" t="s">
        <v>9</v>
      </c>
      <c r="I3" s="19" t="s">
        <v>10</v>
      </c>
      <c r="J3" s="20">
        <v>7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94</v>
      </c>
      <c r="D9" s="44" t="s">
        <v>45</v>
      </c>
      <c r="E9" s="26" t="s">
        <v>38</v>
      </c>
      <c r="F9" s="26">
        <v>1</v>
      </c>
      <c r="G9" s="27">
        <v>8</v>
      </c>
      <c r="H9" s="28">
        <v>221499.4</v>
      </c>
      <c r="I9" s="28">
        <v>7425</v>
      </c>
      <c r="J9" s="29" t="e">
        <f aca="true" t="shared" si="0" ref="J9:J32">H9/K9-100%</f>
        <v>#DIV/0!</v>
      </c>
      <c r="K9" s="28"/>
      <c r="L9" s="28"/>
      <c r="M9" s="30"/>
      <c r="N9" s="31">
        <f aca="true" t="shared" si="1" ref="N9:N31">H9+M9</f>
        <v>221499.4</v>
      </c>
      <c r="O9" s="31">
        <f aca="true" t="shared" si="2" ref="O9:O31">I9+P9</f>
        <v>7425</v>
      </c>
      <c r="P9" s="32"/>
      <c r="Q9" s="33"/>
    </row>
    <row r="10" spans="1:17" s="24" customFormat="1" ht="12.75">
      <c r="A10" s="25">
        <v>2</v>
      </c>
      <c r="B10" s="43" t="s">
        <v>62</v>
      </c>
      <c r="C10" s="26" t="s">
        <v>93</v>
      </c>
      <c r="D10" s="44" t="s">
        <v>39</v>
      </c>
      <c r="E10" s="26" t="s">
        <v>38</v>
      </c>
      <c r="F10" s="26">
        <v>1</v>
      </c>
      <c r="G10" s="27">
        <v>8</v>
      </c>
      <c r="H10" s="28">
        <v>163085</v>
      </c>
      <c r="I10" s="28">
        <v>4550</v>
      </c>
      <c r="J10" s="29" t="e">
        <f t="shared" si="0"/>
        <v>#DIV/0!</v>
      </c>
      <c r="K10" s="28"/>
      <c r="L10" s="28"/>
      <c r="M10" s="30"/>
      <c r="N10" s="31">
        <f t="shared" si="1"/>
        <v>163085</v>
      </c>
      <c r="O10" s="31">
        <f t="shared" si="2"/>
        <v>4550</v>
      </c>
      <c r="P10" s="32"/>
      <c r="Q10" s="33"/>
    </row>
    <row r="11" spans="1:17" s="24" customFormat="1" ht="12.75">
      <c r="A11" s="25">
        <v>3</v>
      </c>
      <c r="B11" s="43">
        <v>1</v>
      </c>
      <c r="C11" s="26" t="s">
        <v>89</v>
      </c>
      <c r="D11" s="44" t="s">
        <v>39</v>
      </c>
      <c r="E11" s="26" t="s">
        <v>42</v>
      </c>
      <c r="F11" s="26">
        <v>2</v>
      </c>
      <c r="G11" s="27">
        <v>6</v>
      </c>
      <c r="H11" s="28">
        <v>136089</v>
      </c>
      <c r="I11" s="28">
        <v>4714</v>
      </c>
      <c r="J11" s="29">
        <f t="shared" si="0"/>
        <v>-0.08525740557762496</v>
      </c>
      <c r="K11" s="28">
        <v>148773</v>
      </c>
      <c r="L11" s="28">
        <v>5600</v>
      </c>
      <c r="M11" s="30">
        <v>207749</v>
      </c>
      <c r="N11" s="31">
        <f t="shared" si="1"/>
        <v>343838</v>
      </c>
      <c r="O11" s="31">
        <f t="shared" si="2"/>
        <v>13446</v>
      </c>
      <c r="P11" s="32">
        <v>8732</v>
      </c>
      <c r="Q11" s="33"/>
    </row>
    <row r="12" spans="1:17" s="24" customFormat="1" ht="12.75">
      <c r="A12" s="25">
        <v>4</v>
      </c>
      <c r="B12" s="43">
        <v>2</v>
      </c>
      <c r="C12" s="26" t="s">
        <v>82</v>
      </c>
      <c r="D12" s="44" t="s">
        <v>35</v>
      </c>
      <c r="E12" s="26" t="s">
        <v>36</v>
      </c>
      <c r="F12" s="26">
        <v>3</v>
      </c>
      <c r="G12" s="27">
        <v>6</v>
      </c>
      <c r="H12" s="28">
        <v>105936</v>
      </c>
      <c r="I12" s="28">
        <v>3529</v>
      </c>
      <c r="J12" s="29">
        <f t="shared" si="0"/>
        <v>-0.22195129116601542</v>
      </c>
      <c r="K12" s="28">
        <v>136156</v>
      </c>
      <c r="L12" s="28">
        <v>4491</v>
      </c>
      <c r="M12" s="30">
        <v>415241</v>
      </c>
      <c r="N12" s="31">
        <f t="shared" si="1"/>
        <v>521177</v>
      </c>
      <c r="O12" s="31">
        <f t="shared" si="2"/>
        <v>19600</v>
      </c>
      <c r="P12" s="32">
        <v>16071</v>
      </c>
      <c r="Q12" s="33"/>
    </row>
    <row r="13" spans="1:17" s="24" customFormat="1" ht="12.75">
      <c r="A13" s="25">
        <v>5</v>
      </c>
      <c r="B13" s="43">
        <v>3</v>
      </c>
      <c r="C13" s="26" t="s">
        <v>74</v>
      </c>
      <c r="D13" s="44" t="s">
        <v>67</v>
      </c>
      <c r="E13" s="26" t="s">
        <v>36</v>
      </c>
      <c r="F13" s="26">
        <v>5</v>
      </c>
      <c r="G13" s="27">
        <v>11</v>
      </c>
      <c r="H13" s="28">
        <v>102005</v>
      </c>
      <c r="I13" s="28">
        <v>4090</v>
      </c>
      <c r="J13" s="29">
        <f t="shared" si="0"/>
        <v>-0.13802719306399414</v>
      </c>
      <c r="K13" s="28">
        <v>118339</v>
      </c>
      <c r="L13" s="28">
        <v>4683</v>
      </c>
      <c r="M13" s="30">
        <v>834922</v>
      </c>
      <c r="N13" s="31">
        <f t="shared" si="1"/>
        <v>936927</v>
      </c>
      <c r="O13" s="31">
        <f t="shared" si="2"/>
        <v>38122</v>
      </c>
      <c r="P13" s="32">
        <v>34032</v>
      </c>
      <c r="Q13" s="33"/>
    </row>
    <row r="14" spans="1:17" s="24" customFormat="1" ht="12.75">
      <c r="A14" s="25">
        <v>6</v>
      </c>
      <c r="B14" s="43">
        <v>4</v>
      </c>
      <c r="C14" s="26" t="s">
        <v>84</v>
      </c>
      <c r="D14" s="44" t="s">
        <v>85</v>
      </c>
      <c r="E14" s="26" t="s">
        <v>38</v>
      </c>
      <c r="F14" s="26">
        <v>3</v>
      </c>
      <c r="G14" s="27">
        <v>6</v>
      </c>
      <c r="H14" s="28">
        <v>62041</v>
      </c>
      <c r="I14" s="28">
        <v>2084</v>
      </c>
      <c r="J14" s="29">
        <f t="shared" si="0"/>
        <v>-0.30586603117063293</v>
      </c>
      <c r="K14" s="28">
        <v>89379</v>
      </c>
      <c r="L14" s="28">
        <v>3007</v>
      </c>
      <c r="M14" s="30">
        <v>307292</v>
      </c>
      <c r="N14" s="31">
        <f t="shared" si="1"/>
        <v>369333</v>
      </c>
      <c r="O14" s="31">
        <f t="shared" si="2"/>
        <v>14200</v>
      </c>
      <c r="P14" s="32">
        <v>12116</v>
      </c>
      <c r="Q14" s="33"/>
    </row>
    <row r="15" spans="1:17" s="24" customFormat="1" ht="12.75">
      <c r="A15" s="25">
        <v>7</v>
      </c>
      <c r="B15" s="43">
        <v>5</v>
      </c>
      <c r="C15" s="26" t="s">
        <v>72</v>
      </c>
      <c r="D15" s="44" t="s">
        <v>41</v>
      </c>
      <c r="E15" s="26" t="s">
        <v>36</v>
      </c>
      <c r="F15" s="26">
        <v>5</v>
      </c>
      <c r="G15" s="27">
        <v>9</v>
      </c>
      <c r="H15" s="28">
        <v>58021</v>
      </c>
      <c r="I15" s="28">
        <v>1974</v>
      </c>
      <c r="J15" s="29">
        <f t="shared" si="0"/>
        <v>-0.26310375046039347</v>
      </c>
      <c r="K15" s="28">
        <v>78737</v>
      </c>
      <c r="L15" s="28">
        <v>2734</v>
      </c>
      <c r="M15" s="42">
        <v>909738</v>
      </c>
      <c r="N15" s="31">
        <f t="shared" si="1"/>
        <v>967759</v>
      </c>
      <c r="O15" s="31">
        <f t="shared" si="2"/>
        <v>36633</v>
      </c>
      <c r="P15" s="32">
        <v>34659</v>
      </c>
      <c r="Q15" s="33"/>
    </row>
    <row r="16" spans="1:17" s="24" customFormat="1" ht="12.75">
      <c r="A16" s="25">
        <v>8</v>
      </c>
      <c r="B16" s="43" t="s">
        <v>62</v>
      </c>
      <c r="C16" s="26" t="s">
        <v>92</v>
      </c>
      <c r="D16" s="44" t="s">
        <v>35</v>
      </c>
      <c r="E16" s="26" t="s">
        <v>36</v>
      </c>
      <c r="F16" s="26">
        <v>1</v>
      </c>
      <c r="G16" s="27">
        <v>3</v>
      </c>
      <c r="H16" s="28">
        <v>55374</v>
      </c>
      <c r="I16" s="28">
        <v>2006</v>
      </c>
      <c r="J16" s="29" t="e">
        <f t="shared" si="0"/>
        <v>#DIV/0!</v>
      </c>
      <c r="K16" s="28"/>
      <c r="L16" s="28"/>
      <c r="M16" s="42"/>
      <c r="N16" s="31">
        <f t="shared" si="1"/>
        <v>55374</v>
      </c>
      <c r="O16" s="31">
        <f t="shared" si="2"/>
        <v>2006</v>
      </c>
      <c r="P16" s="32"/>
      <c r="Q16" s="33"/>
    </row>
    <row r="17" spans="1:17" s="24" customFormat="1" ht="12.75">
      <c r="A17" s="25">
        <v>9</v>
      </c>
      <c r="B17" s="43">
        <v>6</v>
      </c>
      <c r="C17" s="26" t="s">
        <v>69</v>
      </c>
      <c r="D17" s="44" t="s">
        <v>39</v>
      </c>
      <c r="E17" s="26" t="s">
        <v>40</v>
      </c>
      <c r="F17" s="26">
        <v>6</v>
      </c>
      <c r="G17" s="27">
        <v>6</v>
      </c>
      <c r="H17" s="28">
        <v>48586</v>
      </c>
      <c r="I17" s="28">
        <v>1654</v>
      </c>
      <c r="J17" s="29">
        <f t="shared" si="0"/>
        <v>-0.09033719645765859</v>
      </c>
      <c r="K17" s="28">
        <v>53411</v>
      </c>
      <c r="L17" s="28">
        <v>1810</v>
      </c>
      <c r="M17" s="30">
        <v>799068</v>
      </c>
      <c r="N17" s="31">
        <f t="shared" si="1"/>
        <v>847654</v>
      </c>
      <c r="O17" s="31">
        <f t="shared" si="2"/>
        <v>32506</v>
      </c>
      <c r="P17" s="34">
        <v>30852</v>
      </c>
      <c r="Q17" s="33"/>
    </row>
    <row r="18" spans="1:17" s="24" customFormat="1" ht="12.75">
      <c r="A18" s="25">
        <v>10</v>
      </c>
      <c r="B18" s="43">
        <v>8</v>
      </c>
      <c r="C18" s="41" t="s">
        <v>59</v>
      </c>
      <c r="D18" s="44" t="s">
        <v>39</v>
      </c>
      <c r="E18" s="26" t="s">
        <v>38</v>
      </c>
      <c r="F18" s="26">
        <v>8</v>
      </c>
      <c r="G18" s="27">
        <v>9</v>
      </c>
      <c r="H18" s="28">
        <v>45500</v>
      </c>
      <c r="I18" s="28">
        <v>2141</v>
      </c>
      <c r="J18" s="29">
        <f t="shared" si="0"/>
        <v>-0.06131374814325796</v>
      </c>
      <c r="K18" s="28">
        <v>48472</v>
      </c>
      <c r="L18" s="28">
        <v>1645</v>
      </c>
      <c r="M18" s="30">
        <v>1369838</v>
      </c>
      <c r="N18" s="31">
        <f t="shared" si="1"/>
        <v>1415338</v>
      </c>
      <c r="O18" s="31">
        <f t="shared" si="2"/>
        <v>48016</v>
      </c>
      <c r="P18" s="34">
        <v>45875</v>
      </c>
      <c r="Q18" s="33"/>
    </row>
    <row r="19" spans="1:17" s="24" customFormat="1" ht="12.75">
      <c r="A19" s="25">
        <v>11</v>
      </c>
      <c r="B19" s="43">
        <v>9</v>
      </c>
      <c r="C19" s="26" t="s">
        <v>83</v>
      </c>
      <c r="D19" s="44" t="s">
        <v>37</v>
      </c>
      <c r="E19" s="26" t="s">
        <v>38</v>
      </c>
      <c r="F19" s="26">
        <v>3</v>
      </c>
      <c r="G19" s="27">
        <v>8</v>
      </c>
      <c r="H19" s="28">
        <v>28425</v>
      </c>
      <c r="I19" s="28">
        <v>873</v>
      </c>
      <c r="J19" s="29">
        <f t="shared" si="0"/>
        <v>-0.3799219039724264</v>
      </c>
      <c r="K19" s="28">
        <v>45841</v>
      </c>
      <c r="L19" s="28">
        <v>1371</v>
      </c>
      <c r="M19" s="30">
        <v>136963</v>
      </c>
      <c r="N19" s="31">
        <f t="shared" si="1"/>
        <v>165388</v>
      </c>
      <c r="O19" s="31">
        <f t="shared" si="2"/>
        <v>5072</v>
      </c>
      <c r="P19" s="34">
        <v>4199</v>
      </c>
      <c r="Q19" s="33"/>
    </row>
    <row r="20" spans="1:17" s="24" customFormat="1" ht="12.75">
      <c r="A20" s="25">
        <v>12</v>
      </c>
      <c r="B20" s="43">
        <v>10</v>
      </c>
      <c r="C20" s="26" t="s">
        <v>90</v>
      </c>
      <c r="D20" s="44" t="s">
        <v>39</v>
      </c>
      <c r="E20" s="26" t="s">
        <v>40</v>
      </c>
      <c r="F20" s="26">
        <v>2</v>
      </c>
      <c r="G20" s="27">
        <v>2</v>
      </c>
      <c r="H20" s="28">
        <v>23683</v>
      </c>
      <c r="I20" s="28">
        <v>763</v>
      </c>
      <c r="J20" s="29">
        <f t="shared" si="0"/>
        <v>-0.41423660062823087</v>
      </c>
      <c r="K20" s="28">
        <v>40431</v>
      </c>
      <c r="L20" s="28">
        <v>1319</v>
      </c>
      <c r="M20" s="30">
        <v>53615</v>
      </c>
      <c r="N20" s="31">
        <f t="shared" si="1"/>
        <v>77298</v>
      </c>
      <c r="O20" s="31">
        <f t="shared" si="2"/>
        <v>2779</v>
      </c>
      <c r="P20" s="34">
        <v>2016</v>
      </c>
      <c r="Q20" s="33"/>
    </row>
    <row r="21" spans="1:17" s="24" customFormat="1" ht="12.75">
      <c r="A21" s="25">
        <v>13</v>
      </c>
      <c r="B21" s="43">
        <v>13</v>
      </c>
      <c r="C21" s="26" t="s">
        <v>80</v>
      </c>
      <c r="D21" s="44" t="s">
        <v>39</v>
      </c>
      <c r="E21" s="26" t="s">
        <v>38</v>
      </c>
      <c r="F21" s="26">
        <v>4</v>
      </c>
      <c r="G21" s="27">
        <v>4</v>
      </c>
      <c r="H21" s="28">
        <v>22040</v>
      </c>
      <c r="I21" s="28">
        <v>775</v>
      </c>
      <c r="J21" s="29">
        <f t="shared" si="0"/>
        <v>-0.18318941555794388</v>
      </c>
      <c r="K21" s="28">
        <v>26983</v>
      </c>
      <c r="L21" s="28">
        <v>889</v>
      </c>
      <c r="M21" s="30">
        <v>208453</v>
      </c>
      <c r="N21" s="31">
        <f t="shared" si="1"/>
        <v>230493</v>
      </c>
      <c r="O21" s="31">
        <f t="shared" si="2"/>
        <v>8987</v>
      </c>
      <c r="P21" s="34">
        <v>8212</v>
      </c>
      <c r="Q21" s="33"/>
    </row>
    <row r="22" spans="1:17" s="24" customFormat="1" ht="12.75">
      <c r="A22" s="25">
        <v>14</v>
      </c>
      <c r="B22" s="43">
        <v>7</v>
      </c>
      <c r="C22" s="26" t="s">
        <v>88</v>
      </c>
      <c r="D22" s="44" t="s">
        <v>41</v>
      </c>
      <c r="E22" s="26" t="s">
        <v>36</v>
      </c>
      <c r="F22" s="26">
        <v>2</v>
      </c>
      <c r="G22" s="27">
        <v>7</v>
      </c>
      <c r="H22" s="28">
        <v>20429</v>
      </c>
      <c r="I22" s="28">
        <v>683</v>
      </c>
      <c r="J22" s="29">
        <f t="shared" si="0"/>
        <v>-0.5932827649365904</v>
      </c>
      <c r="K22" s="28">
        <v>50229</v>
      </c>
      <c r="L22" s="28">
        <v>1783</v>
      </c>
      <c r="M22" s="30">
        <v>64410</v>
      </c>
      <c r="N22" s="31">
        <f t="shared" si="1"/>
        <v>84839</v>
      </c>
      <c r="O22" s="31">
        <f t="shared" si="2"/>
        <v>3283</v>
      </c>
      <c r="P22" s="34">
        <v>2600</v>
      </c>
      <c r="Q22" s="33"/>
    </row>
    <row r="23" spans="1:17" s="24" customFormat="1" ht="12.75">
      <c r="A23" s="25">
        <v>15</v>
      </c>
      <c r="B23" s="43">
        <v>11</v>
      </c>
      <c r="C23" s="26" t="s">
        <v>78</v>
      </c>
      <c r="D23" s="44" t="s">
        <v>41</v>
      </c>
      <c r="E23" s="26" t="s">
        <v>36</v>
      </c>
      <c r="F23" s="26">
        <v>4</v>
      </c>
      <c r="G23" s="27">
        <v>11</v>
      </c>
      <c r="H23" s="28">
        <v>19291</v>
      </c>
      <c r="I23" s="28">
        <v>549</v>
      </c>
      <c r="J23" s="29">
        <f t="shared" si="0"/>
        <v>-0.38618429425989564</v>
      </c>
      <c r="K23" s="28">
        <v>31428</v>
      </c>
      <c r="L23" s="28">
        <v>868</v>
      </c>
      <c r="M23" s="30">
        <v>243887</v>
      </c>
      <c r="N23" s="31">
        <f t="shared" si="1"/>
        <v>263178</v>
      </c>
      <c r="O23" s="31">
        <f t="shared" si="2"/>
        <v>8207</v>
      </c>
      <c r="P23" s="34">
        <v>7658</v>
      </c>
      <c r="Q23" s="33"/>
    </row>
    <row r="24" spans="1:17" s="24" customFormat="1" ht="12.75">
      <c r="A24" s="25">
        <v>16</v>
      </c>
      <c r="B24" s="43">
        <v>14</v>
      </c>
      <c r="C24" s="26" t="s">
        <v>55</v>
      </c>
      <c r="D24" s="44" t="s">
        <v>45</v>
      </c>
      <c r="E24" s="26" t="s">
        <v>38</v>
      </c>
      <c r="F24" s="26">
        <v>9</v>
      </c>
      <c r="G24" s="27">
        <v>3</v>
      </c>
      <c r="H24" s="28">
        <v>15552</v>
      </c>
      <c r="I24" s="28">
        <v>533</v>
      </c>
      <c r="J24" s="29">
        <f t="shared" si="0"/>
        <v>-0.3379592184240773</v>
      </c>
      <c r="K24" s="28">
        <v>23491</v>
      </c>
      <c r="L24" s="28">
        <v>786</v>
      </c>
      <c r="M24" s="30">
        <v>1091487</v>
      </c>
      <c r="N24" s="31">
        <f t="shared" si="1"/>
        <v>1107039</v>
      </c>
      <c r="O24" s="31">
        <f t="shared" si="2"/>
        <v>38733</v>
      </c>
      <c r="P24" s="34">
        <v>38200</v>
      </c>
      <c r="Q24" s="33"/>
    </row>
    <row r="25" spans="1:17" s="24" customFormat="1" ht="12.75">
      <c r="A25" s="25">
        <v>17</v>
      </c>
      <c r="B25" s="43">
        <v>15</v>
      </c>
      <c r="C25" s="48" t="s">
        <v>63</v>
      </c>
      <c r="D25" s="44" t="s">
        <v>39</v>
      </c>
      <c r="E25" s="26" t="s">
        <v>40</v>
      </c>
      <c r="F25" s="26">
        <v>7</v>
      </c>
      <c r="G25" s="27">
        <v>4</v>
      </c>
      <c r="H25" s="28">
        <v>12536</v>
      </c>
      <c r="I25" s="28">
        <v>421</v>
      </c>
      <c r="J25" s="29">
        <f t="shared" si="0"/>
        <v>-0.4235791796946846</v>
      </c>
      <c r="K25" s="28">
        <v>21748</v>
      </c>
      <c r="L25" s="28">
        <v>727</v>
      </c>
      <c r="M25" s="30">
        <v>547334</v>
      </c>
      <c r="N25" s="31">
        <f t="shared" si="1"/>
        <v>559870</v>
      </c>
      <c r="O25" s="31">
        <f t="shared" si="2"/>
        <v>20965</v>
      </c>
      <c r="P25" s="34">
        <v>20544</v>
      </c>
      <c r="Q25" s="33"/>
    </row>
    <row r="26" spans="1:17" s="24" customFormat="1" ht="12.75">
      <c r="A26" s="25">
        <v>18</v>
      </c>
      <c r="B26" s="43">
        <v>16</v>
      </c>
      <c r="C26" s="26" t="s">
        <v>57</v>
      </c>
      <c r="D26" s="44" t="s">
        <v>39</v>
      </c>
      <c r="E26" s="26" t="s">
        <v>38</v>
      </c>
      <c r="F26" s="26">
        <v>9</v>
      </c>
      <c r="G26" s="27">
        <v>2</v>
      </c>
      <c r="H26" s="28">
        <v>9771</v>
      </c>
      <c r="I26" s="28">
        <v>327</v>
      </c>
      <c r="J26" s="29">
        <f t="shared" si="0"/>
        <v>-0.182069311903566</v>
      </c>
      <c r="K26" s="28">
        <v>11946</v>
      </c>
      <c r="L26" s="28">
        <v>397</v>
      </c>
      <c r="M26" s="30">
        <v>386206</v>
      </c>
      <c r="N26" s="31">
        <f t="shared" si="1"/>
        <v>395977</v>
      </c>
      <c r="O26" s="31">
        <f t="shared" si="2"/>
        <v>14884</v>
      </c>
      <c r="P26" s="34">
        <v>14557</v>
      </c>
      <c r="Q26" s="33"/>
    </row>
    <row r="27" spans="1:17" s="24" customFormat="1" ht="12.75">
      <c r="A27" s="25">
        <v>19</v>
      </c>
      <c r="B27" s="43">
        <v>17</v>
      </c>
      <c r="C27" s="26" t="s">
        <v>70</v>
      </c>
      <c r="D27" s="44" t="s">
        <v>45</v>
      </c>
      <c r="E27" s="26" t="s">
        <v>38</v>
      </c>
      <c r="F27" s="26">
        <v>6</v>
      </c>
      <c r="G27" s="27">
        <v>3</v>
      </c>
      <c r="H27" s="28">
        <v>8632</v>
      </c>
      <c r="I27" s="28">
        <v>364</v>
      </c>
      <c r="J27" s="29">
        <f t="shared" si="0"/>
        <v>-0.17365498755504505</v>
      </c>
      <c r="K27" s="28">
        <v>10446</v>
      </c>
      <c r="L27" s="28">
        <v>356</v>
      </c>
      <c r="M27" s="30">
        <v>351139</v>
      </c>
      <c r="N27" s="31">
        <f t="shared" si="1"/>
        <v>359771</v>
      </c>
      <c r="O27" s="31">
        <f t="shared" si="2"/>
        <v>13360</v>
      </c>
      <c r="P27" s="34">
        <v>12996</v>
      </c>
      <c r="Q27" s="33"/>
    </row>
    <row r="28" spans="1:17" s="24" customFormat="1" ht="12.75">
      <c r="A28" s="25">
        <v>20</v>
      </c>
      <c r="B28" s="43">
        <v>21</v>
      </c>
      <c r="C28" s="45" t="s">
        <v>48</v>
      </c>
      <c r="D28" s="44" t="s">
        <v>39</v>
      </c>
      <c r="E28" s="26" t="s">
        <v>38</v>
      </c>
      <c r="F28" s="26">
        <v>15</v>
      </c>
      <c r="G28" s="27">
        <v>6</v>
      </c>
      <c r="H28" s="28">
        <v>6076</v>
      </c>
      <c r="I28" s="28">
        <v>329</v>
      </c>
      <c r="J28" s="29">
        <f t="shared" si="0"/>
        <v>0.19020568070519106</v>
      </c>
      <c r="K28" s="28">
        <v>5105</v>
      </c>
      <c r="L28" s="28">
        <v>246</v>
      </c>
      <c r="M28" s="30">
        <v>737013</v>
      </c>
      <c r="N28" s="31">
        <f t="shared" si="1"/>
        <v>743089</v>
      </c>
      <c r="O28" s="31">
        <f t="shared" si="2"/>
        <v>32687</v>
      </c>
      <c r="P28" s="34">
        <v>32358</v>
      </c>
      <c r="Q28" s="33"/>
    </row>
    <row r="29" spans="1:17" s="24" customFormat="1" ht="12.75">
      <c r="A29" s="25">
        <v>21</v>
      </c>
      <c r="B29" s="43">
        <v>12</v>
      </c>
      <c r="C29" s="26" t="s">
        <v>58</v>
      </c>
      <c r="D29" s="44" t="s">
        <v>45</v>
      </c>
      <c r="E29" s="26" t="s">
        <v>38</v>
      </c>
      <c r="F29" s="26">
        <v>8</v>
      </c>
      <c r="G29" s="27">
        <v>7</v>
      </c>
      <c r="H29" s="28">
        <v>5264</v>
      </c>
      <c r="I29" s="28">
        <v>299</v>
      </c>
      <c r="J29" s="29">
        <f t="shared" si="0"/>
        <v>-0.8106202331270687</v>
      </c>
      <c r="K29" s="28">
        <v>27796</v>
      </c>
      <c r="L29" s="28">
        <v>987</v>
      </c>
      <c r="M29" s="30">
        <v>1640183</v>
      </c>
      <c r="N29" s="31">
        <f t="shared" si="1"/>
        <v>1645447</v>
      </c>
      <c r="O29" s="31">
        <f t="shared" si="2"/>
        <v>66875</v>
      </c>
      <c r="P29" s="34">
        <v>66576</v>
      </c>
      <c r="Q29" s="33"/>
    </row>
    <row r="30" spans="1:17" s="24" customFormat="1" ht="12.75">
      <c r="A30" s="25">
        <v>22</v>
      </c>
      <c r="B30" s="43">
        <v>22</v>
      </c>
      <c r="C30" s="26" t="s">
        <v>73</v>
      </c>
      <c r="D30" s="44" t="s">
        <v>67</v>
      </c>
      <c r="E30" s="26" t="s">
        <v>36</v>
      </c>
      <c r="F30" s="26">
        <v>7</v>
      </c>
      <c r="G30" s="27">
        <v>9</v>
      </c>
      <c r="H30" s="28">
        <v>3313</v>
      </c>
      <c r="I30" s="28">
        <v>202</v>
      </c>
      <c r="J30" s="29">
        <f t="shared" si="0"/>
        <v>-0.34757778653012994</v>
      </c>
      <c r="K30" s="28">
        <v>5078</v>
      </c>
      <c r="L30" s="28">
        <v>210</v>
      </c>
      <c r="M30" s="30">
        <v>430989</v>
      </c>
      <c r="N30" s="31">
        <f t="shared" si="1"/>
        <v>434302</v>
      </c>
      <c r="O30" s="31">
        <f t="shared" si="2"/>
        <v>16898</v>
      </c>
      <c r="P30" s="34">
        <v>16696</v>
      </c>
      <c r="Q30" s="33"/>
    </row>
    <row r="31" spans="1:17" s="24" customFormat="1" ht="12.75">
      <c r="A31" s="25">
        <v>23</v>
      </c>
      <c r="B31" s="43">
        <v>19</v>
      </c>
      <c r="C31" s="26" t="s">
        <v>52</v>
      </c>
      <c r="D31" s="44" t="s">
        <v>37</v>
      </c>
      <c r="E31" s="26" t="s">
        <v>38</v>
      </c>
      <c r="F31" s="26">
        <v>11</v>
      </c>
      <c r="G31" s="27">
        <v>6</v>
      </c>
      <c r="H31" s="28">
        <v>2457</v>
      </c>
      <c r="I31" s="28">
        <v>109</v>
      </c>
      <c r="J31" s="29">
        <f t="shared" si="0"/>
        <v>-0.7292860290877039</v>
      </c>
      <c r="K31" s="28">
        <v>9076</v>
      </c>
      <c r="L31" s="28">
        <v>406</v>
      </c>
      <c r="M31" s="30">
        <v>1309735</v>
      </c>
      <c r="N31" s="31">
        <f t="shared" si="1"/>
        <v>1312192</v>
      </c>
      <c r="O31" s="31">
        <f t="shared" si="2"/>
        <v>51597</v>
      </c>
      <c r="P31" s="34">
        <v>51488</v>
      </c>
      <c r="Q31" s="33"/>
    </row>
    <row r="32" spans="1:17" ht="13.5" thickBot="1">
      <c r="A32" s="35"/>
      <c r="B32" s="35"/>
      <c r="C32" s="36"/>
      <c r="D32" s="36"/>
      <c r="E32" s="36"/>
      <c r="F32" s="36"/>
      <c r="G32" s="36"/>
      <c r="H32" s="37">
        <f>SUM(H9:H31)</f>
        <v>1175605.4</v>
      </c>
      <c r="I32" s="37">
        <f>SUM(I9:I31)</f>
        <v>40394</v>
      </c>
      <c r="J32" s="38">
        <f t="shared" si="0"/>
        <v>0.19610058349824233</v>
      </c>
      <c r="K32" s="37">
        <f>SUM(K9:K31)</f>
        <v>982865</v>
      </c>
      <c r="L32" s="37">
        <f>SUM(L9:L31)</f>
        <v>34315</v>
      </c>
      <c r="M32" s="37">
        <f>SUM(M9:M31)</f>
        <v>12045262</v>
      </c>
      <c r="N32" s="39"/>
      <c r="O32" s="39"/>
      <c r="P32" s="37">
        <f>SUM(P9:P31)</f>
        <v>460437</v>
      </c>
      <c r="Q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G30" sqref="G30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87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40581</v>
      </c>
      <c r="P2" s="18"/>
    </row>
    <row r="3" spans="5:10" ht="12.75">
      <c r="E3" s="12" t="s">
        <v>9</v>
      </c>
      <c r="I3" s="19" t="s">
        <v>10</v>
      </c>
      <c r="J3" s="20">
        <v>6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89</v>
      </c>
      <c r="D9" s="44" t="s">
        <v>39</v>
      </c>
      <c r="E9" s="26" t="s">
        <v>42</v>
      </c>
      <c r="F9" s="26">
        <v>1</v>
      </c>
      <c r="G9" s="27">
        <v>6</v>
      </c>
      <c r="H9" s="28">
        <v>148773</v>
      </c>
      <c r="I9" s="28">
        <v>5600</v>
      </c>
      <c r="J9" s="29" t="e">
        <f aca="true" t="shared" si="0" ref="J9:J35">H9/K9-100%</f>
        <v>#DIV/0!</v>
      </c>
      <c r="K9" s="28"/>
      <c r="L9" s="28"/>
      <c r="M9" s="30"/>
      <c r="N9" s="31">
        <f aca="true" t="shared" si="1" ref="N9:N34">H9+M9</f>
        <v>148773</v>
      </c>
      <c r="O9" s="31">
        <f aca="true" t="shared" si="2" ref="O9:O34">I9+P9</f>
        <v>5600</v>
      </c>
      <c r="P9" s="32"/>
      <c r="Q9" s="33"/>
    </row>
    <row r="10" spans="1:17" s="24" customFormat="1" ht="12.75">
      <c r="A10" s="25">
        <v>2</v>
      </c>
      <c r="B10" s="43">
        <v>1</v>
      </c>
      <c r="C10" s="26" t="s">
        <v>82</v>
      </c>
      <c r="D10" s="44" t="s">
        <v>35</v>
      </c>
      <c r="E10" s="26" t="s">
        <v>36</v>
      </c>
      <c r="F10" s="26">
        <v>2</v>
      </c>
      <c r="G10" s="27">
        <v>6</v>
      </c>
      <c r="H10" s="28">
        <v>136156</v>
      </c>
      <c r="I10" s="28">
        <v>4491</v>
      </c>
      <c r="J10" s="29">
        <f t="shared" si="0"/>
        <v>-0.20263298137118835</v>
      </c>
      <c r="K10" s="28">
        <v>170757</v>
      </c>
      <c r="L10" s="28">
        <v>5843</v>
      </c>
      <c r="M10" s="30">
        <v>231444</v>
      </c>
      <c r="N10" s="31">
        <f t="shared" si="1"/>
        <v>367600</v>
      </c>
      <c r="O10" s="31">
        <f t="shared" si="2"/>
        <v>13532</v>
      </c>
      <c r="P10" s="32">
        <v>9041</v>
      </c>
      <c r="Q10" s="33"/>
    </row>
    <row r="11" spans="1:17" s="24" customFormat="1" ht="12.75">
      <c r="A11" s="25">
        <v>3</v>
      </c>
      <c r="B11" s="43">
        <v>2</v>
      </c>
      <c r="C11" s="26" t="s">
        <v>74</v>
      </c>
      <c r="D11" s="44" t="s">
        <v>67</v>
      </c>
      <c r="E11" s="26" t="s">
        <v>36</v>
      </c>
      <c r="F11" s="26">
        <v>4</v>
      </c>
      <c r="G11" s="27">
        <v>13</v>
      </c>
      <c r="H11" s="28">
        <v>118339</v>
      </c>
      <c r="I11" s="28">
        <v>4683</v>
      </c>
      <c r="J11" s="29">
        <f t="shared" si="0"/>
        <v>-0.2987858713106546</v>
      </c>
      <c r="K11" s="28">
        <v>168763</v>
      </c>
      <c r="L11" s="28">
        <v>6644</v>
      </c>
      <c r="M11" s="30">
        <v>691733</v>
      </c>
      <c r="N11" s="31">
        <f t="shared" si="1"/>
        <v>810072</v>
      </c>
      <c r="O11" s="31">
        <f t="shared" si="2"/>
        <v>32720</v>
      </c>
      <c r="P11" s="32">
        <v>28037</v>
      </c>
      <c r="Q11" s="33"/>
    </row>
    <row r="12" spans="1:17" s="24" customFormat="1" ht="12.75">
      <c r="A12" s="25">
        <v>4</v>
      </c>
      <c r="B12" s="43">
        <v>3</v>
      </c>
      <c r="C12" s="26" t="s">
        <v>84</v>
      </c>
      <c r="D12" s="44" t="s">
        <v>85</v>
      </c>
      <c r="E12" s="26" t="s">
        <v>38</v>
      </c>
      <c r="F12" s="26">
        <v>2</v>
      </c>
      <c r="G12" s="27">
        <v>6</v>
      </c>
      <c r="H12" s="28">
        <v>89379</v>
      </c>
      <c r="I12" s="28">
        <v>3007</v>
      </c>
      <c r="J12" s="29">
        <f t="shared" si="0"/>
        <v>-0.3764154300186282</v>
      </c>
      <c r="K12" s="28">
        <v>143331</v>
      </c>
      <c r="L12" s="28">
        <v>4866</v>
      </c>
      <c r="M12" s="30">
        <v>186820</v>
      </c>
      <c r="N12" s="31">
        <f t="shared" si="1"/>
        <v>276199</v>
      </c>
      <c r="O12" s="31">
        <f t="shared" si="2"/>
        <v>10390</v>
      </c>
      <c r="P12" s="32">
        <v>7383</v>
      </c>
      <c r="Q12" s="33"/>
    </row>
    <row r="13" spans="1:17" s="24" customFormat="1" ht="12.75">
      <c r="A13" s="25">
        <v>5</v>
      </c>
      <c r="B13" s="43">
        <v>4</v>
      </c>
      <c r="C13" s="26" t="s">
        <v>72</v>
      </c>
      <c r="D13" s="44" t="s">
        <v>41</v>
      </c>
      <c r="E13" s="26" t="s">
        <v>36</v>
      </c>
      <c r="F13" s="26">
        <v>4</v>
      </c>
      <c r="G13" s="27">
        <v>9</v>
      </c>
      <c r="H13" s="28">
        <v>78737</v>
      </c>
      <c r="I13" s="28">
        <v>2734</v>
      </c>
      <c r="J13" s="29">
        <f t="shared" si="0"/>
        <v>-0.3115890710382514</v>
      </c>
      <c r="K13" s="28">
        <v>114375</v>
      </c>
      <c r="L13" s="28">
        <v>3815</v>
      </c>
      <c r="M13" s="30">
        <v>808225</v>
      </c>
      <c r="N13" s="31">
        <f t="shared" si="1"/>
        <v>886962</v>
      </c>
      <c r="O13" s="31">
        <f t="shared" si="2"/>
        <v>33454</v>
      </c>
      <c r="P13" s="32">
        <v>30720</v>
      </c>
      <c r="Q13" s="33"/>
    </row>
    <row r="14" spans="1:17" s="24" customFormat="1" ht="12.75">
      <c r="A14" s="25">
        <v>6</v>
      </c>
      <c r="B14" s="43">
        <v>5</v>
      </c>
      <c r="C14" s="26" t="s">
        <v>69</v>
      </c>
      <c r="D14" s="44" t="s">
        <v>39</v>
      </c>
      <c r="E14" s="26" t="s">
        <v>40</v>
      </c>
      <c r="F14" s="26">
        <v>5</v>
      </c>
      <c r="G14" s="27">
        <v>6</v>
      </c>
      <c r="H14" s="28">
        <v>53411</v>
      </c>
      <c r="I14" s="28">
        <v>1810</v>
      </c>
      <c r="J14" s="29">
        <f t="shared" si="0"/>
        <v>-0.2563006488624022</v>
      </c>
      <c r="K14" s="28">
        <v>71818</v>
      </c>
      <c r="L14" s="28">
        <v>2454</v>
      </c>
      <c r="M14" s="30">
        <v>729660</v>
      </c>
      <c r="N14" s="31">
        <f t="shared" si="1"/>
        <v>783071</v>
      </c>
      <c r="O14" s="31">
        <f t="shared" si="2"/>
        <v>29994</v>
      </c>
      <c r="P14" s="32">
        <v>28184</v>
      </c>
      <c r="Q14" s="33"/>
    </row>
    <row r="15" spans="1:17" s="24" customFormat="1" ht="12.75">
      <c r="A15" s="25">
        <v>7</v>
      </c>
      <c r="B15" s="43" t="s">
        <v>62</v>
      </c>
      <c r="C15" s="26" t="s">
        <v>88</v>
      </c>
      <c r="D15" s="44" t="s">
        <v>41</v>
      </c>
      <c r="E15" s="26" t="s">
        <v>36</v>
      </c>
      <c r="F15" s="26">
        <v>1</v>
      </c>
      <c r="G15" s="27">
        <v>7</v>
      </c>
      <c r="H15" s="28">
        <v>50229</v>
      </c>
      <c r="I15" s="28">
        <v>1783</v>
      </c>
      <c r="J15" s="29" t="e">
        <f t="shared" si="0"/>
        <v>#DIV/0!</v>
      </c>
      <c r="K15" s="28"/>
      <c r="L15" s="28"/>
      <c r="M15" s="42"/>
      <c r="N15" s="31">
        <f t="shared" si="1"/>
        <v>50229</v>
      </c>
      <c r="O15" s="31">
        <f t="shared" si="2"/>
        <v>1783</v>
      </c>
      <c r="P15" s="32"/>
      <c r="Q15" s="33"/>
    </row>
    <row r="16" spans="1:17" s="24" customFormat="1" ht="12.75">
      <c r="A16" s="25">
        <v>8</v>
      </c>
      <c r="B16" s="43">
        <v>7</v>
      </c>
      <c r="C16" s="41" t="s">
        <v>59</v>
      </c>
      <c r="D16" s="44" t="s">
        <v>39</v>
      </c>
      <c r="E16" s="26" t="s">
        <v>38</v>
      </c>
      <c r="F16" s="26">
        <v>7</v>
      </c>
      <c r="G16" s="27">
        <v>9</v>
      </c>
      <c r="H16" s="28">
        <v>48472</v>
      </c>
      <c r="I16" s="28">
        <v>1645</v>
      </c>
      <c r="J16" s="29">
        <f t="shared" si="0"/>
        <v>-0.31024276403790874</v>
      </c>
      <c r="K16" s="28">
        <v>70274</v>
      </c>
      <c r="L16" s="28">
        <v>2537</v>
      </c>
      <c r="M16" s="42">
        <v>1312748</v>
      </c>
      <c r="N16" s="31">
        <f t="shared" si="1"/>
        <v>1361220</v>
      </c>
      <c r="O16" s="31">
        <f t="shared" si="2"/>
        <v>45517</v>
      </c>
      <c r="P16" s="32">
        <v>43872</v>
      </c>
      <c r="Q16" s="33"/>
    </row>
    <row r="17" spans="1:17" s="24" customFormat="1" ht="12.75">
      <c r="A17" s="25">
        <v>9</v>
      </c>
      <c r="B17" s="43">
        <v>6</v>
      </c>
      <c r="C17" s="26" t="s">
        <v>83</v>
      </c>
      <c r="D17" s="44" t="s">
        <v>37</v>
      </c>
      <c r="E17" s="26" t="s">
        <v>38</v>
      </c>
      <c r="F17" s="26">
        <v>2</v>
      </c>
      <c r="G17" s="27">
        <v>8</v>
      </c>
      <c r="H17" s="28">
        <v>45841</v>
      </c>
      <c r="I17" s="28">
        <v>1371</v>
      </c>
      <c r="J17" s="29">
        <f t="shared" si="0"/>
        <v>-0.3595997865379189</v>
      </c>
      <c r="K17" s="28">
        <v>71581.8</v>
      </c>
      <c r="L17" s="28">
        <v>2065</v>
      </c>
      <c r="M17" s="30">
        <v>85160</v>
      </c>
      <c r="N17" s="31">
        <f t="shared" si="1"/>
        <v>131001</v>
      </c>
      <c r="O17" s="31">
        <f t="shared" si="2"/>
        <v>3948</v>
      </c>
      <c r="P17" s="34">
        <v>2577</v>
      </c>
      <c r="Q17" s="33"/>
    </row>
    <row r="18" spans="1:17" s="24" customFormat="1" ht="12.75">
      <c r="A18" s="25">
        <v>10</v>
      </c>
      <c r="B18" s="43" t="s">
        <v>62</v>
      </c>
      <c r="C18" s="26" t="s">
        <v>90</v>
      </c>
      <c r="D18" s="44" t="s">
        <v>39</v>
      </c>
      <c r="E18" s="26" t="s">
        <v>40</v>
      </c>
      <c r="F18" s="26">
        <v>1</v>
      </c>
      <c r="G18" s="27">
        <v>2</v>
      </c>
      <c r="H18" s="28">
        <v>40431</v>
      </c>
      <c r="I18" s="28">
        <v>1319</v>
      </c>
      <c r="J18" s="29" t="e">
        <f t="shared" si="0"/>
        <v>#DIV/0!</v>
      </c>
      <c r="K18" s="28"/>
      <c r="L18" s="28"/>
      <c r="M18" s="30"/>
      <c r="N18" s="31">
        <f t="shared" si="1"/>
        <v>40431</v>
      </c>
      <c r="O18" s="31">
        <f t="shared" si="2"/>
        <v>1319</v>
      </c>
      <c r="P18" s="34"/>
      <c r="Q18" s="33"/>
    </row>
    <row r="19" spans="1:17" s="24" customFormat="1" ht="12.75">
      <c r="A19" s="25">
        <v>11</v>
      </c>
      <c r="B19" s="43">
        <v>8</v>
      </c>
      <c r="C19" s="26" t="s">
        <v>78</v>
      </c>
      <c r="D19" s="44" t="s">
        <v>41</v>
      </c>
      <c r="E19" s="26" t="s">
        <v>36</v>
      </c>
      <c r="F19" s="26">
        <v>3</v>
      </c>
      <c r="G19" s="27">
        <v>13</v>
      </c>
      <c r="H19" s="28">
        <v>31428</v>
      </c>
      <c r="I19" s="28">
        <v>868</v>
      </c>
      <c r="J19" s="29">
        <f t="shared" si="0"/>
        <v>-0.44952007286484974</v>
      </c>
      <c r="K19" s="28">
        <v>57092</v>
      </c>
      <c r="L19" s="28">
        <v>1629</v>
      </c>
      <c r="M19" s="30">
        <v>205440</v>
      </c>
      <c r="N19" s="31">
        <f t="shared" si="1"/>
        <v>236868</v>
      </c>
      <c r="O19" s="31">
        <f t="shared" si="2"/>
        <v>7328</v>
      </c>
      <c r="P19" s="34">
        <v>6460</v>
      </c>
      <c r="Q19" s="33"/>
    </row>
    <row r="20" spans="1:17" s="24" customFormat="1" ht="12.75">
      <c r="A20" s="25">
        <v>12</v>
      </c>
      <c r="B20" s="43">
        <v>10</v>
      </c>
      <c r="C20" s="26" t="s">
        <v>58</v>
      </c>
      <c r="D20" s="44" t="s">
        <v>45</v>
      </c>
      <c r="E20" s="26" t="s">
        <v>38</v>
      </c>
      <c r="F20" s="26">
        <v>7</v>
      </c>
      <c r="G20" s="27">
        <v>5</v>
      </c>
      <c r="H20" s="28">
        <v>27796</v>
      </c>
      <c r="I20" s="28">
        <v>987</v>
      </c>
      <c r="J20" s="29">
        <f t="shared" si="0"/>
        <v>-0.3878296230029472</v>
      </c>
      <c r="K20" s="28">
        <v>45405.66</v>
      </c>
      <c r="L20" s="28">
        <v>1658</v>
      </c>
      <c r="M20" s="30">
        <v>1606816</v>
      </c>
      <c r="N20" s="31">
        <f t="shared" si="1"/>
        <v>1634612</v>
      </c>
      <c r="O20" s="31">
        <f t="shared" si="2"/>
        <v>66299</v>
      </c>
      <c r="P20" s="34">
        <v>65312</v>
      </c>
      <c r="Q20" s="33"/>
    </row>
    <row r="21" spans="1:17" s="24" customFormat="1" ht="12.75">
      <c r="A21" s="25">
        <v>13</v>
      </c>
      <c r="B21" s="43">
        <v>9</v>
      </c>
      <c r="C21" s="26" t="s">
        <v>80</v>
      </c>
      <c r="D21" s="44" t="s">
        <v>39</v>
      </c>
      <c r="E21" s="26" t="s">
        <v>38</v>
      </c>
      <c r="F21" s="26">
        <v>3</v>
      </c>
      <c r="G21" s="27">
        <v>4</v>
      </c>
      <c r="H21" s="28">
        <v>26983</v>
      </c>
      <c r="I21" s="28">
        <v>889</v>
      </c>
      <c r="J21" s="29">
        <f t="shared" si="0"/>
        <v>-0.4250250378230944</v>
      </c>
      <c r="K21" s="28">
        <v>46929</v>
      </c>
      <c r="L21" s="28">
        <v>1573</v>
      </c>
      <c r="M21" s="30">
        <v>173032</v>
      </c>
      <c r="N21" s="31">
        <f t="shared" si="1"/>
        <v>200015</v>
      </c>
      <c r="O21" s="31">
        <f t="shared" si="2"/>
        <v>7760</v>
      </c>
      <c r="P21" s="34">
        <v>6871</v>
      </c>
      <c r="Q21" s="33"/>
    </row>
    <row r="22" spans="1:17" s="24" customFormat="1" ht="12.75">
      <c r="A22" s="25">
        <v>14</v>
      </c>
      <c r="B22" s="43">
        <v>12</v>
      </c>
      <c r="C22" s="26" t="s">
        <v>55</v>
      </c>
      <c r="D22" s="44" t="s">
        <v>45</v>
      </c>
      <c r="E22" s="26" t="s">
        <v>38</v>
      </c>
      <c r="F22" s="26">
        <v>8</v>
      </c>
      <c r="G22" s="27">
        <v>8</v>
      </c>
      <c r="H22" s="28">
        <v>23491</v>
      </c>
      <c r="I22" s="28">
        <v>786</v>
      </c>
      <c r="J22" s="29">
        <f t="shared" si="0"/>
        <v>-0.27950558213716103</v>
      </c>
      <c r="K22" s="28">
        <v>32604</v>
      </c>
      <c r="L22" s="28">
        <v>1229</v>
      </c>
      <c r="M22" s="30">
        <v>1066188</v>
      </c>
      <c r="N22" s="31">
        <f t="shared" si="1"/>
        <v>1089679</v>
      </c>
      <c r="O22" s="31">
        <f t="shared" si="2"/>
        <v>38128</v>
      </c>
      <c r="P22" s="34">
        <v>37342</v>
      </c>
      <c r="Q22" s="33"/>
    </row>
    <row r="23" spans="1:17" s="24" customFormat="1" ht="12.75">
      <c r="A23" s="25">
        <v>15</v>
      </c>
      <c r="B23" s="43">
        <v>11</v>
      </c>
      <c r="C23" s="48" t="s">
        <v>63</v>
      </c>
      <c r="D23" s="44" t="s">
        <v>39</v>
      </c>
      <c r="E23" s="26" t="s">
        <v>40</v>
      </c>
      <c r="F23" s="26">
        <v>6</v>
      </c>
      <c r="G23" s="27">
        <v>4</v>
      </c>
      <c r="H23" s="28">
        <v>21748</v>
      </c>
      <c r="I23" s="28">
        <v>727</v>
      </c>
      <c r="J23" s="29">
        <f t="shared" si="0"/>
        <v>-0.4044580754696314</v>
      </c>
      <c r="K23" s="28">
        <v>36518</v>
      </c>
      <c r="L23" s="28">
        <v>1201</v>
      </c>
      <c r="M23" s="30">
        <v>517504</v>
      </c>
      <c r="N23" s="31">
        <f t="shared" si="1"/>
        <v>539252</v>
      </c>
      <c r="O23" s="31">
        <f t="shared" si="2"/>
        <v>20104</v>
      </c>
      <c r="P23" s="34">
        <v>19377</v>
      </c>
      <c r="Q23" s="33"/>
    </row>
    <row r="24" spans="1:17" s="24" customFormat="1" ht="12.75">
      <c r="A24" s="25">
        <v>16</v>
      </c>
      <c r="B24" s="43">
        <v>15</v>
      </c>
      <c r="C24" s="26" t="s">
        <v>57</v>
      </c>
      <c r="D24" s="44" t="s">
        <v>39</v>
      </c>
      <c r="E24" s="26" t="s">
        <v>38</v>
      </c>
      <c r="F24" s="26">
        <v>8</v>
      </c>
      <c r="G24" s="27">
        <v>2</v>
      </c>
      <c r="H24" s="28">
        <v>11946</v>
      </c>
      <c r="I24" s="28">
        <v>397</v>
      </c>
      <c r="J24" s="29">
        <f t="shared" si="0"/>
        <v>-0.2663514094454339</v>
      </c>
      <c r="K24" s="28">
        <v>16283</v>
      </c>
      <c r="L24" s="28">
        <v>529</v>
      </c>
      <c r="M24" s="30">
        <v>369950</v>
      </c>
      <c r="N24" s="31">
        <f t="shared" si="1"/>
        <v>381896</v>
      </c>
      <c r="O24" s="31">
        <f t="shared" si="2"/>
        <v>14333</v>
      </c>
      <c r="P24" s="34">
        <v>13936</v>
      </c>
      <c r="Q24" s="33"/>
    </row>
    <row r="25" spans="1:17" s="24" customFormat="1" ht="12.75">
      <c r="A25" s="25">
        <v>17</v>
      </c>
      <c r="B25" s="43">
        <v>13</v>
      </c>
      <c r="C25" s="26" t="s">
        <v>70</v>
      </c>
      <c r="D25" s="44" t="s">
        <v>45</v>
      </c>
      <c r="E25" s="26" t="s">
        <v>38</v>
      </c>
      <c r="F25" s="26">
        <v>5</v>
      </c>
      <c r="G25" s="27">
        <v>4</v>
      </c>
      <c r="H25" s="28">
        <v>10446</v>
      </c>
      <c r="I25" s="28">
        <v>356</v>
      </c>
      <c r="J25" s="29">
        <f t="shared" si="0"/>
        <v>-0.6359644537375849</v>
      </c>
      <c r="K25" s="28">
        <v>28695</v>
      </c>
      <c r="L25" s="28">
        <v>944</v>
      </c>
      <c r="M25" s="30">
        <v>337323</v>
      </c>
      <c r="N25" s="31">
        <f t="shared" si="1"/>
        <v>347769</v>
      </c>
      <c r="O25" s="31">
        <f t="shared" si="2"/>
        <v>12789</v>
      </c>
      <c r="P25" s="34">
        <v>12433</v>
      </c>
      <c r="Q25" s="33"/>
    </row>
    <row r="26" spans="1:17" s="24" customFormat="1" ht="12.75">
      <c r="A26" s="25">
        <v>18</v>
      </c>
      <c r="B26" s="43">
        <v>14</v>
      </c>
      <c r="C26" s="41" t="s">
        <v>53</v>
      </c>
      <c r="D26" s="44" t="s">
        <v>35</v>
      </c>
      <c r="E26" s="26" t="s">
        <v>36</v>
      </c>
      <c r="F26" s="26">
        <v>9</v>
      </c>
      <c r="G26" s="27">
        <v>4</v>
      </c>
      <c r="H26" s="28">
        <v>9865</v>
      </c>
      <c r="I26" s="28">
        <v>329</v>
      </c>
      <c r="J26" s="29">
        <f t="shared" si="0"/>
        <v>-0.5527294160319187</v>
      </c>
      <c r="K26" s="28">
        <v>22056</v>
      </c>
      <c r="L26" s="28">
        <v>792</v>
      </c>
      <c r="M26" s="30">
        <v>1153794</v>
      </c>
      <c r="N26" s="31">
        <f t="shared" si="1"/>
        <v>1163659</v>
      </c>
      <c r="O26" s="31">
        <f t="shared" si="2"/>
        <v>38579</v>
      </c>
      <c r="P26" s="34">
        <v>38250</v>
      </c>
      <c r="Q26" s="33"/>
    </row>
    <row r="27" spans="1:17" s="24" customFormat="1" ht="12.75">
      <c r="A27" s="25">
        <v>19</v>
      </c>
      <c r="B27" s="43">
        <v>16</v>
      </c>
      <c r="C27" s="26" t="s">
        <v>52</v>
      </c>
      <c r="D27" s="44" t="s">
        <v>37</v>
      </c>
      <c r="E27" s="26" t="s">
        <v>38</v>
      </c>
      <c r="F27" s="26">
        <v>10</v>
      </c>
      <c r="G27" s="27">
        <v>6</v>
      </c>
      <c r="H27" s="28">
        <v>9076</v>
      </c>
      <c r="I27" s="28">
        <v>406</v>
      </c>
      <c r="J27" s="29">
        <f t="shared" si="0"/>
        <v>-0.40822846710569216</v>
      </c>
      <c r="K27" s="28">
        <v>15337</v>
      </c>
      <c r="L27" s="28">
        <v>585</v>
      </c>
      <c r="M27" s="30">
        <v>1300659</v>
      </c>
      <c r="N27" s="31">
        <f t="shared" si="1"/>
        <v>1309735</v>
      </c>
      <c r="O27" s="31">
        <f t="shared" si="2"/>
        <v>51488</v>
      </c>
      <c r="P27" s="34">
        <v>51082</v>
      </c>
      <c r="Q27" s="33"/>
    </row>
    <row r="28" spans="1:17" s="24" customFormat="1" ht="12.75">
      <c r="A28" s="25">
        <v>20</v>
      </c>
      <c r="B28" s="43">
        <v>20</v>
      </c>
      <c r="C28" s="45" t="s">
        <v>49</v>
      </c>
      <c r="D28" s="44" t="s">
        <v>37</v>
      </c>
      <c r="E28" s="26" t="s">
        <v>38</v>
      </c>
      <c r="F28" s="26">
        <v>12</v>
      </c>
      <c r="G28" s="27">
        <v>2</v>
      </c>
      <c r="H28" s="28">
        <v>8166</v>
      </c>
      <c r="I28" s="28">
        <v>403</v>
      </c>
      <c r="J28" s="29">
        <f t="shared" si="0"/>
        <v>0.27057725221720874</v>
      </c>
      <c r="K28" s="28">
        <v>6427</v>
      </c>
      <c r="L28" s="28">
        <v>247</v>
      </c>
      <c r="M28" s="30">
        <v>3026471</v>
      </c>
      <c r="N28" s="31">
        <f t="shared" si="1"/>
        <v>3034637</v>
      </c>
      <c r="O28" s="31">
        <f t="shared" si="2"/>
        <v>117214</v>
      </c>
      <c r="P28" s="34">
        <v>116811</v>
      </c>
      <c r="Q28" s="33"/>
    </row>
    <row r="29" spans="1:17" s="24" customFormat="1" ht="12.75">
      <c r="A29" s="25">
        <v>21</v>
      </c>
      <c r="B29" s="43">
        <v>21</v>
      </c>
      <c r="C29" s="45" t="s">
        <v>48</v>
      </c>
      <c r="D29" s="44" t="s">
        <v>39</v>
      </c>
      <c r="E29" s="26" t="s">
        <v>38</v>
      </c>
      <c r="F29" s="26">
        <v>14</v>
      </c>
      <c r="G29" s="27">
        <v>6</v>
      </c>
      <c r="H29" s="28">
        <v>5105</v>
      </c>
      <c r="I29" s="28">
        <v>246</v>
      </c>
      <c r="J29" s="29">
        <f t="shared" si="0"/>
        <v>0.13142730496453892</v>
      </c>
      <c r="K29" s="28">
        <v>4512</v>
      </c>
      <c r="L29" s="28">
        <v>245</v>
      </c>
      <c r="M29" s="30">
        <v>731368</v>
      </c>
      <c r="N29" s="31">
        <f t="shared" si="1"/>
        <v>736473</v>
      </c>
      <c r="O29" s="31">
        <f t="shared" si="2"/>
        <v>32304</v>
      </c>
      <c r="P29" s="34">
        <v>32058</v>
      </c>
      <c r="Q29" s="33"/>
    </row>
    <row r="30" spans="1:17" s="24" customFormat="1" ht="12.75">
      <c r="A30" s="25">
        <v>22</v>
      </c>
      <c r="B30" s="43">
        <v>17</v>
      </c>
      <c r="C30" s="26" t="s">
        <v>73</v>
      </c>
      <c r="D30" s="44" t="s">
        <v>67</v>
      </c>
      <c r="E30" s="26" t="s">
        <v>36</v>
      </c>
      <c r="F30" s="26">
        <v>6</v>
      </c>
      <c r="G30" s="27">
        <v>9</v>
      </c>
      <c r="H30" s="28">
        <v>5078</v>
      </c>
      <c r="I30" s="28">
        <v>210</v>
      </c>
      <c r="J30" s="29">
        <f t="shared" si="0"/>
        <v>-0.6418647295295861</v>
      </c>
      <c r="K30" s="28">
        <v>14179</v>
      </c>
      <c r="L30" s="28">
        <v>550</v>
      </c>
      <c r="M30" s="30">
        <v>424086</v>
      </c>
      <c r="N30" s="31">
        <f t="shared" si="1"/>
        <v>429164</v>
      </c>
      <c r="O30" s="31">
        <f t="shared" si="2"/>
        <v>16635</v>
      </c>
      <c r="P30" s="34">
        <v>16425</v>
      </c>
      <c r="Q30" s="33"/>
    </row>
    <row r="31" spans="1:17" s="24" customFormat="1" ht="12.75">
      <c r="A31" s="25">
        <v>23</v>
      </c>
      <c r="B31" s="43">
        <v>18</v>
      </c>
      <c r="C31" s="26" t="s">
        <v>76</v>
      </c>
      <c r="D31" s="44" t="s">
        <v>39</v>
      </c>
      <c r="E31" s="26" t="s">
        <v>42</v>
      </c>
      <c r="F31" s="26">
        <v>4</v>
      </c>
      <c r="G31" s="27">
        <v>1</v>
      </c>
      <c r="H31" s="28">
        <v>4530</v>
      </c>
      <c r="I31" s="28">
        <v>150</v>
      </c>
      <c r="J31" s="29">
        <f t="shared" si="0"/>
        <v>-0.5683247570040023</v>
      </c>
      <c r="K31" s="28">
        <v>10494</v>
      </c>
      <c r="L31" s="28">
        <v>333</v>
      </c>
      <c r="M31" s="30">
        <v>50626</v>
      </c>
      <c r="N31" s="31">
        <f t="shared" si="1"/>
        <v>55156</v>
      </c>
      <c r="O31" s="31">
        <f t="shared" si="2"/>
        <v>2220</v>
      </c>
      <c r="P31" s="34">
        <v>2070</v>
      </c>
      <c r="Q31" s="33"/>
    </row>
    <row r="32" spans="1:17" s="24" customFormat="1" ht="12.75">
      <c r="A32" s="25">
        <v>24</v>
      </c>
      <c r="B32" s="43">
        <v>19</v>
      </c>
      <c r="C32" s="26" t="s">
        <v>56</v>
      </c>
      <c r="D32" s="44" t="s">
        <v>37</v>
      </c>
      <c r="E32" s="26" t="s">
        <v>38</v>
      </c>
      <c r="F32" s="26">
        <v>8</v>
      </c>
      <c r="G32" s="27">
        <v>2</v>
      </c>
      <c r="H32" s="28">
        <v>2517</v>
      </c>
      <c r="I32" s="28">
        <v>104</v>
      </c>
      <c r="J32" s="29">
        <f t="shared" si="0"/>
        <v>-0.6715814196242171</v>
      </c>
      <c r="K32" s="28">
        <v>7664</v>
      </c>
      <c r="L32" s="28">
        <v>348</v>
      </c>
      <c r="M32" s="30">
        <v>440338</v>
      </c>
      <c r="N32" s="31">
        <f t="shared" si="1"/>
        <v>442855</v>
      </c>
      <c r="O32" s="31">
        <f t="shared" si="2"/>
        <v>18228</v>
      </c>
      <c r="P32" s="34">
        <v>18124</v>
      </c>
      <c r="Q32" s="33"/>
    </row>
    <row r="33" spans="1:17" s="24" customFormat="1" ht="12.75">
      <c r="A33" s="25">
        <v>25</v>
      </c>
      <c r="B33" s="43">
        <v>24</v>
      </c>
      <c r="C33" s="26" t="s">
        <v>86</v>
      </c>
      <c r="D33" s="44" t="s">
        <v>39</v>
      </c>
      <c r="E33" s="26" t="s">
        <v>42</v>
      </c>
      <c r="F33" s="26">
        <v>2</v>
      </c>
      <c r="G33" s="27">
        <v>1</v>
      </c>
      <c r="H33" s="28">
        <v>2248</v>
      </c>
      <c r="I33" s="28">
        <v>72</v>
      </c>
      <c r="J33" s="29">
        <f t="shared" si="0"/>
        <v>-0.06333333333333335</v>
      </c>
      <c r="K33" s="28">
        <v>2400</v>
      </c>
      <c r="L33" s="28">
        <v>87</v>
      </c>
      <c r="M33" s="30">
        <v>3895</v>
      </c>
      <c r="N33" s="31">
        <f t="shared" si="1"/>
        <v>6143</v>
      </c>
      <c r="O33" s="31">
        <f t="shared" si="2"/>
        <v>236</v>
      </c>
      <c r="P33" s="34">
        <v>164</v>
      </c>
      <c r="Q33" s="33"/>
    </row>
    <row r="34" spans="1:17" s="24" customFormat="1" ht="12.75">
      <c r="A34" s="25">
        <v>26</v>
      </c>
      <c r="B34" s="43">
        <v>23</v>
      </c>
      <c r="C34" s="26" t="s">
        <v>60</v>
      </c>
      <c r="D34" s="44" t="s">
        <v>39</v>
      </c>
      <c r="E34" s="26" t="s">
        <v>43</v>
      </c>
      <c r="F34" s="26">
        <v>7</v>
      </c>
      <c r="G34" s="27">
        <v>1</v>
      </c>
      <c r="H34" s="28">
        <v>1078</v>
      </c>
      <c r="I34" s="28">
        <v>66</v>
      </c>
      <c r="J34" s="29">
        <f t="shared" si="0"/>
        <v>-0.6174591909155429</v>
      </c>
      <c r="K34" s="28">
        <v>2818</v>
      </c>
      <c r="L34" s="28">
        <v>109</v>
      </c>
      <c r="M34" s="30">
        <v>86762</v>
      </c>
      <c r="N34" s="31">
        <f t="shared" si="1"/>
        <v>87840</v>
      </c>
      <c r="O34" s="31">
        <f t="shared" si="2"/>
        <v>3421</v>
      </c>
      <c r="P34" s="34">
        <v>3355</v>
      </c>
      <c r="Q34" s="33"/>
    </row>
    <row r="35" spans="1:17" ht="13.5" thickBot="1">
      <c r="A35" s="35"/>
      <c r="B35" s="35"/>
      <c r="C35" s="36"/>
      <c r="D35" s="36"/>
      <c r="E35" s="36"/>
      <c r="F35" s="36"/>
      <c r="G35" s="36"/>
      <c r="H35" s="37">
        <f>SUM(H9:H34)</f>
        <v>1011269</v>
      </c>
      <c r="I35" s="37">
        <f>SUM(I9:I34)</f>
        <v>35439</v>
      </c>
      <c r="J35" s="38">
        <f t="shared" si="0"/>
        <v>-0.12845189264631984</v>
      </c>
      <c r="K35" s="37">
        <f>SUM(K9:K34)</f>
        <v>1160313.46</v>
      </c>
      <c r="L35" s="37">
        <f>SUM(L9:L34)</f>
        <v>40283</v>
      </c>
      <c r="M35" s="37">
        <f>SUM(M9:M34)</f>
        <v>15540042</v>
      </c>
      <c r="N35" s="39"/>
      <c r="O35" s="39"/>
      <c r="P35" s="37">
        <f>SUM(P9:P34)</f>
        <v>589884</v>
      </c>
      <c r="Q35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selection activeCell="J11" sqref="J11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81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40574</v>
      </c>
      <c r="P2" s="18"/>
    </row>
    <row r="3" spans="5:10" ht="12.75">
      <c r="E3" s="12" t="s">
        <v>9</v>
      </c>
      <c r="I3" s="19" t="s">
        <v>10</v>
      </c>
      <c r="J3" s="20">
        <v>5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82</v>
      </c>
      <c r="D9" s="44" t="s">
        <v>35</v>
      </c>
      <c r="E9" s="26" t="s">
        <v>36</v>
      </c>
      <c r="F9" s="26">
        <v>1</v>
      </c>
      <c r="G9" s="27">
        <v>4</v>
      </c>
      <c r="H9" s="28">
        <v>170757</v>
      </c>
      <c r="I9" s="28">
        <v>5843</v>
      </c>
      <c r="J9" s="29" t="e">
        <f aca="true" t="shared" si="0" ref="J9:J33">H9/K9-100%</f>
        <v>#DIV/0!</v>
      </c>
      <c r="K9" s="28"/>
      <c r="L9" s="28"/>
      <c r="M9" s="30"/>
      <c r="N9" s="31">
        <f aca="true" t="shared" si="1" ref="N9:N32">H9+M9</f>
        <v>170757</v>
      </c>
      <c r="O9" s="31">
        <f aca="true" t="shared" si="2" ref="O9:O32">I9+P9</f>
        <v>5843</v>
      </c>
      <c r="P9" s="32"/>
      <c r="Q9" s="33"/>
    </row>
    <row r="10" spans="1:17" s="24" customFormat="1" ht="12.75">
      <c r="A10" s="25">
        <v>2</v>
      </c>
      <c r="B10" s="43">
        <v>2</v>
      </c>
      <c r="C10" s="26" t="s">
        <v>74</v>
      </c>
      <c r="D10" s="44" t="s">
        <v>67</v>
      </c>
      <c r="E10" s="26" t="s">
        <v>36</v>
      </c>
      <c r="F10" s="26">
        <v>3</v>
      </c>
      <c r="G10" s="27">
        <v>13</v>
      </c>
      <c r="H10" s="28">
        <v>168763</v>
      </c>
      <c r="I10" s="28">
        <v>6644</v>
      </c>
      <c r="J10" s="29">
        <f t="shared" si="0"/>
        <v>-0.07179236150833812</v>
      </c>
      <c r="K10" s="28">
        <v>181816</v>
      </c>
      <c r="L10" s="28">
        <v>7020</v>
      </c>
      <c r="M10" s="30">
        <v>489745</v>
      </c>
      <c r="N10" s="31">
        <f t="shared" si="1"/>
        <v>658508</v>
      </c>
      <c r="O10" s="31">
        <f t="shared" si="2"/>
        <v>26233</v>
      </c>
      <c r="P10" s="32">
        <v>19589</v>
      </c>
      <c r="Q10" s="33"/>
    </row>
    <row r="11" spans="1:17" s="24" customFormat="1" ht="12.75">
      <c r="A11" s="25">
        <v>3</v>
      </c>
      <c r="B11" s="43" t="s">
        <v>62</v>
      </c>
      <c r="C11" s="26" t="s">
        <v>84</v>
      </c>
      <c r="D11" s="44" t="s">
        <v>85</v>
      </c>
      <c r="E11" s="26" t="s">
        <v>38</v>
      </c>
      <c r="F11" s="26">
        <v>1</v>
      </c>
      <c r="G11" s="27">
        <v>6</v>
      </c>
      <c r="H11" s="28">
        <v>143331</v>
      </c>
      <c r="I11" s="28">
        <v>4866</v>
      </c>
      <c r="J11" s="29" t="e">
        <f t="shared" si="0"/>
        <v>#DIV/0!</v>
      </c>
      <c r="K11" s="28"/>
      <c r="L11" s="28"/>
      <c r="M11" s="30"/>
      <c r="N11" s="31">
        <f t="shared" si="1"/>
        <v>143331</v>
      </c>
      <c r="O11" s="31">
        <f t="shared" si="2"/>
        <v>4866</v>
      </c>
      <c r="P11" s="32"/>
      <c r="Q11" s="33"/>
    </row>
    <row r="12" spans="1:17" s="24" customFormat="1" ht="12.75">
      <c r="A12" s="25">
        <v>4</v>
      </c>
      <c r="B12" s="43">
        <v>1</v>
      </c>
      <c r="C12" s="26" t="s">
        <v>72</v>
      </c>
      <c r="D12" s="44" t="s">
        <v>41</v>
      </c>
      <c r="E12" s="26" t="s">
        <v>36</v>
      </c>
      <c r="F12" s="26">
        <v>3</v>
      </c>
      <c r="G12" s="27">
        <v>9</v>
      </c>
      <c r="H12" s="28">
        <v>114375</v>
      </c>
      <c r="I12" s="28">
        <v>3815</v>
      </c>
      <c r="J12" s="29">
        <f t="shared" si="0"/>
        <v>-0.3908998439638507</v>
      </c>
      <c r="K12" s="28">
        <v>187777</v>
      </c>
      <c r="L12" s="28">
        <v>6469</v>
      </c>
      <c r="M12" s="30">
        <v>659529</v>
      </c>
      <c r="N12" s="31">
        <f t="shared" si="1"/>
        <v>773904</v>
      </c>
      <c r="O12" s="31">
        <f t="shared" si="2"/>
        <v>28893</v>
      </c>
      <c r="P12" s="32">
        <v>25078</v>
      </c>
      <c r="Q12" s="33"/>
    </row>
    <row r="13" spans="1:17" s="24" customFormat="1" ht="12.75">
      <c r="A13" s="25">
        <v>5</v>
      </c>
      <c r="B13" s="43">
        <v>4</v>
      </c>
      <c r="C13" s="26" t="s">
        <v>69</v>
      </c>
      <c r="D13" s="44" t="s">
        <v>39</v>
      </c>
      <c r="E13" s="26" t="s">
        <v>40</v>
      </c>
      <c r="F13" s="26">
        <v>4</v>
      </c>
      <c r="G13" s="27">
        <v>6</v>
      </c>
      <c r="H13" s="28">
        <v>71818</v>
      </c>
      <c r="I13" s="28">
        <v>2454</v>
      </c>
      <c r="J13" s="29">
        <f t="shared" si="0"/>
        <v>-0.3107743687680541</v>
      </c>
      <c r="K13" s="28">
        <v>104201</v>
      </c>
      <c r="L13" s="28">
        <v>3527</v>
      </c>
      <c r="M13" s="30">
        <v>634816</v>
      </c>
      <c r="N13" s="31">
        <f t="shared" si="1"/>
        <v>706634</v>
      </c>
      <c r="O13" s="31">
        <f t="shared" si="2"/>
        <v>26960</v>
      </c>
      <c r="P13" s="32">
        <v>24506</v>
      </c>
      <c r="Q13" s="33"/>
    </row>
    <row r="14" spans="1:17" s="24" customFormat="1" ht="12.75">
      <c r="A14" s="25">
        <v>6</v>
      </c>
      <c r="B14" s="43" t="s">
        <v>62</v>
      </c>
      <c r="C14" s="26" t="s">
        <v>83</v>
      </c>
      <c r="D14" s="44" t="s">
        <v>37</v>
      </c>
      <c r="E14" s="26" t="s">
        <v>38</v>
      </c>
      <c r="F14" s="26">
        <v>1</v>
      </c>
      <c r="G14" s="27">
        <v>8</v>
      </c>
      <c r="H14" s="28">
        <v>71581.8</v>
      </c>
      <c r="I14" s="28">
        <v>2065</v>
      </c>
      <c r="J14" s="29" t="e">
        <f t="shared" si="0"/>
        <v>#DIV/0!</v>
      </c>
      <c r="K14" s="28"/>
      <c r="L14" s="28"/>
      <c r="M14" s="30"/>
      <c r="N14" s="31">
        <f t="shared" si="1"/>
        <v>71581.8</v>
      </c>
      <c r="O14" s="31">
        <f t="shared" si="2"/>
        <v>2065</v>
      </c>
      <c r="P14" s="32"/>
      <c r="Q14" s="33"/>
    </row>
    <row r="15" spans="1:17" s="24" customFormat="1" ht="12.75">
      <c r="A15" s="25">
        <v>7</v>
      </c>
      <c r="B15" s="43">
        <v>5</v>
      </c>
      <c r="C15" s="41" t="s">
        <v>59</v>
      </c>
      <c r="D15" s="44" t="s">
        <v>39</v>
      </c>
      <c r="E15" s="26" t="s">
        <v>38</v>
      </c>
      <c r="F15" s="26">
        <v>6</v>
      </c>
      <c r="G15" s="27">
        <v>9</v>
      </c>
      <c r="H15" s="28">
        <v>70274</v>
      </c>
      <c r="I15" s="28">
        <v>2537</v>
      </c>
      <c r="J15" s="29">
        <f t="shared" si="0"/>
        <v>-0.29514543630892676</v>
      </c>
      <c r="K15" s="28">
        <v>99700</v>
      </c>
      <c r="L15" s="28">
        <v>3413</v>
      </c>
      <c r="M15" s="42">
        <v>1221732</v>
      </c>
      <c r="N15" s="31">
        <f t="shared" si="1"/>
        <v>1292006</v>
      </c>
      <c r="O15" s="31">
        <f t="shared" si="2"/>
        <v>42867</v>
      </c>
      <c r="P15" s="32">
        <v>40330</v>
      </c>
      <c r="Q15" s="33"/>
    </row>
    <row r="16" spans="1:17" s="24" customFormat="1" ht="12.75">
      <c r="A16" s="25">
        <v>8</v>
      </c>
      <c r="B16" s="43">
        <v>3</v>
      </c>
      <c r="C16" s="26" t="s">
        <v>78</v>
      </c>
      <c r="D16" s="44" t="s">
        <v>41</v>
      </c>
      <c r="E16" s="26" t="s">
        <v>36</v>
      </c>
      <c r="F16" s="26">
        <v>2</v>
      </c>
      <c r="G16" s="27">
        <v>13</v>
      </c>
      <c r="H16" s="28">
        <v>57092</v>
      </c>
      <c r="I16" s="28">
        <v>1629</v>
      </c>
      <c r="J16" s="29">
        <f t="shared" si="0"/>
        <v>-0.508518202870105</v>
      </c>
      <c r="K16" s="28">
        <v>116163</v>
      </c>
      <c r="L16" s="28">
        <v>3402</v>
      </c>
      <c r="M16" s="42">
        <v>135739</v>
      </c>
      <c r="N16" s="31">
        <f t="shared" si="1"/>
        <v>192831</v>
      </c>
      <c r="O16" s="31">
        <f t="shared" si="2"/>
        <v>5882</v>
      </c>
      <c r="P16" s="32">
        <v>4253</v>
      </c>
      <c r="Q16" s="33"/>
    </row>
    <row r="17" spans="1:17" s="24" customFormat="1" ht="12.75">
      <c r="A17" s="25">
        <v>9</v>
      </c>
      <c r="B17" s="43">
        <v>7</v>
      </c>
      <c r="C17" s="26" t="s">
        <v>80</v>
      </c>
      <c r="D17" s="44" t="s">
        <v>39</v>
      </c>
      <c r="E17" s="26" t="s">
        <v>38</v>
      </c>
      <c r="F17" s="26">
        <v>2</v>
      </c>
      <c r="G17" s="27">
        <v>4</v>
      </c>
      <c r="H17" s="28">
        <v>46929</v>
      </c>
      <c r="I17" s="28">
        <v>1573</v>
      </c>
      <c r="J17" s="29">
        <f t="shared" si="0"/>
        <v>-0.42073690057396773</v>
      </c>
      <c r="K17" s="28">
        <v>81015</v>
      </c>
      <c r="L17" s="28">
        <v>2780</v>
      </c>
      <c r="M17" s="30">
        <v>109641</v>
      </c>
      <c r="N17" s="31">
        <f t="shared" si="1"/>
        <v>156570</v>
      </c>
      <c r="O17" s="31">
        <f t="shared" si="2"/>
        <v>5941</v>
      </c>
      <c r="P17" s="34">
        <v>4368</v>
      </c>
      <c r="Q17" s="33"/>
    </row>
    <row r="18" spans="1:17" s="24" customFormat="1" ht="12.75">
      <c r="A18" s="25">
        <v>10</v>
      </c>
      <c r="B18" s="43">
        <v>6</v>
      </c>
      <c r="C18" s="26" t="s">
        <v>58</v>
      </c>
      <c r="D18" s="44" t="s">
        <v>45</v>
      </c>
      <c r="E18" s="26" t="s">
        <v>38</v>
      </c>
      <c r="F18" s="26">
        <v>6</v>
      </c>
      <c r="G18" s="27">
        <v>8</v>
      </c>
      <c r="H18" s="28">
        <v>45405.66</v>
      </c>
      <c r="I18" s="28">
        <v>1658</v>
      </c>
      <c r="J18" s="29">
        <f t="shared" si="0"/>
        <v>-0.46094934220273753</v>
      </c>
      <c r="K18" s="28">
        <v>84232.64</v>
      </c>
      <c r="L18" s="28">
        <v>3012</v>
      </c>
      <c r="M18" s="30">
        <v>1548261</v>
      </c>
      <c r="N18" s="31">
        <f t="shared" si="1"/>
        <v>1593666.66</v>
      </c>
      <c r="O18" s="31">
        <f t="shared" si="2"/>
        <v>64604</v>
      </c>
      <c r="P18" s="34">
        <v>62946</v>
      </c>
      <c r="Q18" s="33"/>
    </row>
    <row r="19" spans="1:17" s="24" customFormat="1" ht="12.75">
      <c r="A19" s="25">
        <v>11</v>
      </c>
      <c r="B19" s="43">
        <v>8</v>
      </c>
      <c r="C19" s="48" t="s">
        <v>63</v>
      </c>
      <c r="D19" s="44" t="s">
        <v>39</v>
      </c>
      <c r="E19" s="26" t="s">
        <v>40</v>
      </c>
      <c r="F19" s="26">
        <v>5</v>
      </c>
      <c r="G19" s="27">
        <v>4</v>
      </c>
      <c r="H19" s="28">
        <v>36518</v>
      </c>
      <c r="I19" s="28">
        <v>1201</v>
      </c>
      <c r="J19" s="29">
        <f t="shared" si="0"/>
        <v>-0.2412544172548029</v>
      </c>
      <c r="K19" s="28">
        <v>48129.44</v>
      </c>
      <c r="L19" s="28">
        <v>1600</v>
      </c>
      <c r="M19" s="30">
        <v>467480</v>
      </c>
      <c r="N19" s="31">
        <f t="shared" si="1"/>
        <v>503998</v>
      </c>
      <c r="O19" s="31">
        <f t="shared" si="2"/>
        <v>18660</v>
      </c>
      <c r="P19" s="34">
        <v>17459</v>
      </c>
      <c r="Q19" s="33"/>
    </row>
    <row r="20" spans="1:17" s="24" customFormat="1" ht="12.75">
      <c r="A20" s="25">
        <v>12</v>
      </c>
      <c r="B20" s="43">
        <v>11</v>
      </c>
      <c r="C20" s="26" t="s">
        <v>55</v>
      </c>
      <c r="D20" s="44" t="s">
        <v>45</v>
      </c>
      <c r="E20" s="26" t="s">
        <v>38</v>
      </c>
      <c r="F20" s="26">
        <v>7</v>
      </c>
      <c r="G20" s="27">
        <v>8</v>
      </c>
      <c r="H20" s="28">
        <v>32604</v>
      </c>
      <c r="I20" s="28">
        <v>1229</v>
      </c>
      <c r="J20" s="29">
        <f t="shared" si="0"/>
        <v>-0.08139633167103377</v>
      </c>
      <c r="K20" s="28">
        <v>35493</v>
      </c>
      <c r="L20" s="28">
        <v>1198</v>
      </c>
      <c r="M20" s="30">
        <v>1030085</v>
      </c>
      <c r="N20" s="31">
        <f t="shared" si="1"/>
        <v>1062689</v>
      </c>
      <c r="O20" s="31">
        <f t="shared" si="2"/>
        <v>37184</v>
      </c>
      <c r="P20" s="34">
        <v>35955</v>
      </c>
      <c r="Q20" s="33"/>
    </row>
    <row r="21" spans="1:17" s="24" customFormat="1" ht="12.75">
      <c r="A21" s="25">
        <v>13</v>
      </c>
      <c r="B21" s="43">
        <v>9</v>
      </c>
      <c r="C21" s="26" t="s">
        <v>70</v>
      </c>
      <c r="D21" s="44" t="s">
        <v>45</v>
      </c>
      <c r="E21" s="26" t="s">
        <v>38</v>
      </c>
      <c r="F21" s="26">
        <v>4</v>
      </c>
      <c r="G21" s="27">
        <v>5</v>
      </c>
      <c r="H21" s="28">
        <v>28695</v>
      </c>
      <c r="I21" s="28">
        <v>944</v>
      </c>
      <c r="J21" s="29">
        <f t="shared" si="0"/>
        <v>-0.323725577997219</v>
      </c>
      <c r="K21" s="28">
        <v>42431</v>
      </c>
      <c r="L21" s="28">
        <v>1352</v>
      </c>
      <c r="M21" s="30">
        <v>300396</v>
      </c>
      <c r="N21" s="31">
        <f t="shared" si="1"/>
        <v>329091</v>
      </c>
      <c r="O21" s="31">
        <f t="shared" si="2"/>
        <v>12012</v>
      </c>
      <c r="P21" s="34">
        <v>11068</v>
      </c>
      <c r="Q21" s="33"/>
    </row>
    <row r="22" spans="1:17" s="24" customFormat="1" ht="12.75">
      <c r="A22" s="25">
        <v>14</v>
      </c>
      <c r="B22" s="43">
        <v>12</v>
      </c>
      <c r="C22" s="41" t="s">
        <v>53</v>
      </c>
      <c r="D22" s="44" t="s">
        <v>35</v>
      </c>
      <c r="E22" s="26" t="s">
        <v>36</v>
      </c>
      <c r="F22" s="26">
        <v>8</v>
      </c>
      <c r="G22" s="27">
        <v>7</v>
      </c>
      <c r="H22" s="28">
        <v>22056</v>
      </c>
      <c r="I22" s="28">
        <v>792</v>
      </c>
      <c r="J22" s="29">
        <f t="shared" si="0"/>
        <v>-0.14328995921538168</v>
      </c>
      <c r="K22" s="28">
        <v>25745</v>
      </c>
      <c r="L22" s="28">
        <v>855</v>
      </c>
      <c r="M22" s="30">
        <v>1125453</v>
      </c>
      <c r="N22" s="31">
        <f t="shared" si="1"/>
        <v>1147509</v>
      </c>
      <c r="O22" s="31">
        <f t="shared" si="2"/>
        <v>37995</v>
      </c>
      <c r="P22" s="34">
        <v>37203</v>
      </c>
      <c r="Q22" s="33"/>
    </row>
    <row r="23" spans="1:17" s="24" customFormat="1" ht="12.75">
      <c r="A23" s="25">
        <v>15</v>
      </c>
      <c r="B23" s="43">
        <v>14</v>
      </c>
      <c r="C23" s="26" t="s">
        <v>57</v>
      </c>
      <c r="D23" s="44" t="s">
        <v>39</v>
      </c>
      <c r="E23" s="26" t="s">
        <v>38</v>
      </c>
      <c r="F23" s="26">
        <v>7</v>
      </c>
      <c r="G23" s="27">
        <v>2</v>
      </c>
      <c r="H23" s="28">
        <v>16283</v>
      </c>
      <c r="I23" s="28">
        <v>529</v>
      </c>
      <c r="J23" s="29">
        <f t="shared" si="0"/>
        <v>-0.13856132387406683</v>
      </c>
      <c r="K23" s="28">
        <v>18902.1</v>
      </c>
      <c r="L23" s="28">
        <v>624</v>
      </c>
      <c r="M23" s="30">
        <v>348916</v>
      </c>
      <c r="N23" s="31">
        <f t="shared" si="1"/>
        <v>365199</v>
      </c>
      <c r="O23" s="31">
        <f t="shared" si="2"/>
        <v>13687</v>
      </c>
      <c r="P23" s="34">
        <v>13158</v>
      </c>
      <c r="Q23" s="33"/>
    </row>
    <row r="24" spans="1:17" s="24" customFormat="1" ht="12.75">
      <c r="A24" s="25">
        <v>16</v>
      </c>
      <c r="B24" s="43">
        <v>10</v>
      </c>
      <c r="C24" s="26" t="s">
        <v>52</v>
      </c>
      <c r="D24" s="44" t="s">
        <v>37</v>
      </c>
      <c r="E24" s="26" t="s">
        <v>38</v>
      </c>
      <c r="F24" s="26">
        <v>9</v>
      </c>
      <c r="G24" s="27">
        <v>6</v>
      </c>
      <c r="H24" s="28">
        <v>15337</v>
      </c>
      <c r="I24" s="28">
        <v>585</v>
      </c>
      <c r="J24" s="29">
        <f t="shared" si="0"/>
        <v>-0.6192592224815054</v>
      </c>
      <c r="K24" s="28">
        <v>40282</v>
      </c>
      <c r="L24" s="28">
        <v>1372</v>
      </c>
      <c r="M24" s="30">
        <v>1282074</v>
      </c>
      <c r="N24" s="31">
        <f t="shared" si="1"/>
        <v>1297411</v>
      </c>
      <c r="O24" s="31">
        <f t="shared" si="2"/>
        <v>50902</v>
      </c>
      <c r="P24" s="34">
        <v>50317</v>
      </c>
      <c r="Q24" s="33"/>
    </row>
    <row r="25" spans="1:17" s="24" customFormat="1" ht="12.75">
      <c r="A25" s="25">
        <v>17</v>
      </c>
      <c r="B25" s="43">
        <v>13</v>
      </c>
      <c r="C25" s="26" t="s">
        <v>73</v>
      </c>
      <c r="D25" s="44" t="s">
        <v>67</v>
      </c>
      <c r="E25" s="26" t="s">
        <v>36</v>
      </c>
      <c r="F25" s="26">
        <v>5</v>
      </c>
      <c r="G25" s="27">
        <v>11</v>
      </c>
      <c r="H25" s="28">
        <v>14179</v>
      </c>
      <c r="I25" s="28">
        <v>550</v>
      </c>
      <c r="J25" s="29">
        <f t="shared" si="0"/>
        <v>-0.35520691223283307</v>
      </c>
      <c r="K25" s="28">
        <v>21990</v>
      </c>
      <c r="L25" s="28">
        <v>805</v>
      </c>
      <c r="M25" s="30">
        <v>406018</v>
      </c>
      <c r="N25" s="31">
        <f t="shared" si="1"/>
        <v>420197</v>
      </c>
      <c r="O25" s="31">
        <f t="shared" si="2"/>
        <v>16204</v>
      </c>
      <c r="P25" s="34">
        <v>15654</v>
      </c>
      <c r="Q25" s="33"/>
    </row>
    <row r="26" spans="1:17" s="24" customFormat="1" ht="12.75">
      <c r="A26" s="25">
        <v>18</v>
      </c>
      <c r="B26" s="43">
        <v>16</v>
      </c>
      <c r="C26" s="26" t="s">
        <v>76</v>
      </c>
      <c r="D26" s="44" t="s">
        <v>39</v>
      </c>
      <c r="E26" s="26" t="s">
        <v>42</v>
      </c>
      <c r="F26" s="26">
        <v>3</v>
      </c>
      <c r="G26" s="27">
        <v>1</v>
      </c>
      <c r="H26" s="28">
        <v>10494</v>
      </c>
      <c r="I26" s="28">
        <v>333</v>
      </c>
      <c r="J26" s="29">
        <f t="shared" si="0"/>
        <v>-0.30846787479406923</v>
      </c>
      <c r="K26" s="28">
        <v>15175</v>
      </c>
      <c r="L26" s="28">
        <v>536</v>
      </c>
      <c r="M26" s="30">
        <v>36606</v>
      </c>
      <c r="N26" s="31">
        <f t="shared" si="1"/>
        <v>47100</v>
      </c>
      <c r="O26" s="31">
        <f t="shared" si="2"/>
        <v>1888</v>
      </c>
      <c r="P26" s="34">
        <v>1555</v>
      </c>
      <c r="Q26" s="33"/>
    </row>
    <row r="27" spans="1:17" s="24" customFormat="1" ht="12.75">
      <c r="A27" s="25">
        <v>19</v>
      </c>
      <c r="B27" s="43">
        <v>17</v>
      </c>
      <c r="C27" s="26" t="s">
        <v>56</v>
      </c>
      <c r="D27" s="44" t="s">
        <v>37</v>
      </c>
      <c r="E27" s="26" t="s">
        <v>38</v>
      </c>
      <c r="F27" s="26">
        <v>7</v>
      </c>
      <c r="G27" s="27">
        <v>2</v>
      </c>
      <c r="H27" s="28">
        <v>7664</v>
      </c>
      <c r="I27" s="28">
        <v>348</v>
      </c>
      <c r="J27" s="29">
        <f t="shared" si="0"/>
        <v>-0.42066671706100234</v>
      </c>
      <c r="K27" s="28">
        <v>13229</v>
      </c>
      <c r="L27" s="28">
        <v>527</v>
      </c>
      <c r="M27" s="30">
        <v>430280</v>
      </c>
      <c r="N27" s="31">
        <f t="shared" si="1"/>
        <v>437944</v>
      </c>
      <c r="O27" s="31">
        <f t="shared" si="2"/>
        <v>17999</v>
      </c>
      <c r="P27" s="34">
        <v>17651</v>
      </c>
      <c r="Q27" s="33"/>
    </row>
    <row r="28" spans="1:17" s="24" customFormat="1" ht="12.75">
      <c r="A28" s="25">
        <v>20</v>
      </c>
      <c r="B28" s="43">
        <v>15</v>
      </c>
      <c r="C28" s="45" t="s">
        <v>49</v>
      </c>
      <c r="D28" s="44" t="s">
        <v>37</v>
      </c>
      <c r="E28" s="26" t="s">
        <v>38</v>
      </c>
      <c r="F28" s="26">
        <v>11</v>
      </c>
      <c r="G28" s="27">
        <v>2</v>
      </c>
      <c r="H28" s="28">
        <v>6427</v>
      </c>
      <c r="I28" s="28">
        <v>247</v>
      </c>
      <c r="J28" s="29">
        <f t="shared" si="0"/>
        <v>-0.6294182090757078</v>
      </c>
      <c r="K28" s="28">
        <v>17343</v>
      </c>
      <c r="L28" s="28">
        <v>744</v>
      </c>
      <c r="M28" s="30">
        <v>3018802</v>
      </c>
      <c r="N28" s="31">
        <f t="shared" si="1"/>
        <v>3025229</v>
      </c>
      <c r="O28" s="31">
        <f t="shared" si="2"/>
        <v>116742</v>
      </c>
      <c r="P28" s="34">
        <v>116495</v>
      </c>
      <c r="Q28" s="33"/>
    </row>
    <row r="29" spans="1:17" s="24" customFormat="1" ht="12.75">
      <c r="A29" s="25">
        <v>21</v>
      </c>
      <c r="B29" s="43">
        <v>19</v>
      </c>
      <c r="C29" s="45" t="s">
        <v>48</v>
      </c>
      <c r="D29" s="44" t="s">
        <v>39</v>
      </c>
      <c r="E29" s="26" t="s">
        <v>38</v>
      </c>
      <c r="F29" s="26">
        <v>13</v>
      </c>
      <c r="G29" s="27">
        <v>6</v>
      </c>
      <c r="H29" s="28">
        <v>4512</v>
      </c>
      <c r="I29" s="28">
        <v>245</v>
      </c>
      <c r="J29" s="29">
        <f t="shared" si="0"/>
        <v>-0.3326431001331164</v>
      </c>
      <c r="K29" s="28">
        <v>6761</v>
      </c>
      <c r="L29" s="28">
        <v>430</v>
      </c>
      <c r="M29" s="30">
        <v>726856</v>
      </c>
      <c r="N29" s="31">
        <f t="shared" si="1"/>
        <v>731368</v>
      </c>
      <c r="O29" s="31">
        <f t="shared" si="2"/>
        <v>32058</v>
      </c>
      <c r="P29" s="34">
        <v>31813</v>
      </c>
      <c r="Q29" s="33"/>
    </row>
    <row r="30" spans="1:17" s="24" customFormat="1" ht="12.75">
      <c r="A30" s="25">
        <v>22</v>
      </c>
      <c r="B30" s="43">
        <v>18</v>
      </c>
      <c r="C30" s="26" t="s">
        <v>75</v>
      </c>
      <c r="D30" s="44" t="s">
        <v>39</v>
      </c>
      <c r="E30" s="26" t="s">
        <v>40</v>
      </c>
      <c r="F30" s="26">
        <v>3</v>
      </c>
      <c r="G30" s="27">
        <v>2</v>
      </c>
      <c r="H30" s="28">
        <v>3735</v>
      </c>
      <c r="I30" s="28">
        <v>166</v>
      </c>
      <c r="J30" s="29">
        <f t="shared" si="0"/>
        <v>-0.5573595638776961</v>
      </c>
      <c r="K30" s="28">
        <v>8438</v>
      </c>
      <c r="L30" s="28">
        <v>327</v>
      </c>
      <c r="M30" s="30">
        <v>34039</v>
      </c>
      <c r="N30" s="31">
        <f t="shared" si="1"/>
        <v>37774</v>
      </c>
      <c r="O30" s="31">
        <f t="shared" si="2"/>
        <v>1504</v>
      </c>
      <c r="P30" s="34">
        <v>1338</v>
      </c>
      <c r="Q30" s="33"/>
    </row>
    <row r="31" spans="1:17" s="24" customFormat="1" ht="12.75">
      <c r="A31" s="25">
        <v>23</v>
      </c>
      <c r="B31" s="43">
        <v>23</v>
      </c>
      <c r="C31" s="26" t="s">
        <v>60</v>
      </c>
      <c r="D31" s="44" t="s">
        <v>39</v>
      </c>
      <c r="E31" s="26" t="s">
        <v>43</v>
      </c>
      <c r="F31" s="26">
        <v>6</v>
      </c>
      <c r="G31" s="27">
        <v>1</v>
      </c>
      <c r="H31" s="28">
        <v>2818</v>
      </c>
      <c r="I31" s="28">
        <v>109</v>
      </c>
      <c r="J31" s="29">
        <f t="shared" si="0"/>
        <v>0.8563899868247695</v>
      </c>
      <c r="K31" s="28">
        <v>1518</v>
      </c>
      <c r="L31" s="28">
        <v>46</v>
      </c>
      <c r="M31" s="30">
        <v>81526</v>
      </c>
      <c r="N31" s="31">
        <f t="shared" si="1"/>
        <v>84344</v>
      </c>
      <c r="O31" s="31">
        <f t="shared" si="2"/>
        <v>3194</v>
      </c>
      <c r="P31" s="34">
        <v>3085</v>
      </c>
      <c r="Q31" s="33"/>
    </row>
    <row r="32" spans="1:17" s="24" customFormat="1" ht="12.75">
      <c r="A32" s="25">
        <v>24</v>
      </c>
      <c r="B32" s="43" t="s">
        <v>62</v>
      </c>
      <c r="C32" s="26" t="s">
        <v>86</v>
      </c>
      <c r="D32" s="44" t="s">
        <v>39</v>
      </c>
      <c r="E32" s="26" t="s">
        <v>42</v>
      </c>
      <c r="F32" s="26">
        <v>1</v>
      </c>
      <c r="G32" s="27">
        <v>1</v>
      </c>
      <c r="H32" s="28">
        <v>2400</v>
      </c>
      <c r="I32" s="28">
        <v>87</v>
      </c>
      <c r="J32" s="29" t="e">
        <f t="shared" si="0"/>
        <v>#DIV/0!</v>
      </c>
      <c r="K32" s="28"/>
      <c r="L32" s="28"/>
      <c r="M32" s="30"/>
      <c r="N32" s="31">
        <f t="shared" si="1"/>
        <v>2400</v>
      </c>
      <c r="O32" s="31">
        <f t="shared" si="2"/>
        <v>87</v>
      </c>
      <c r="P32" s="34"/>
      <c r="Q32" s="33"/>
    </row>
    <row r="33" spans="1:17" ht="13.5" thickBot="1">
      <c r="A33" s="35"/>
      <c r="B33" s="35"/>
      <c r="C33" s="36"/>
      <c r="D33" s="36"/>
      <c r="E33" s="36"/>
      <c r="F33" s="36"/>
      <c r="G33" s="36"/>
      <c r="H33" s="37">
        <f>SUM(H9:H32)</f>
        <v>1164048.46</v>
      </c>
      <c r="I33" s="37">
        <f>SUM(I9:I32)</f>
        <v>40449</v>
      </c>
      <c r="J33" s="38">
        <f t="shared" si="0"/>
        <v>0.01191583874272828</v>
      </c>
      <c r="K33" s="37">
        <f>SUM(K9:K32)</f>
        <v>1150341.1800000002</v>
      </c>
      <c r="L33" s="37">
        <f>SUM(L9:L32)</f>
        <v>40039</v>
      </c>
      <c r="M33" s="37">
        <f>SUM(M9:M32)</f>
        <v>14087994</v>
      </c>
      <c r="N33" s="39"/>
      <c r="O33" s="39"/>
      <c r="P33" s="37">
        <f>SUM(P9:P32)</f>
        <v>533821</v>
      </c>
      <c r="Q33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zoomScalePageLayoutView="0" workbookViewId="0" topLeftCell="A1">
      <selection activeCell="F23" sqref="F2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77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40567</v>
      </c>
      <c r="P2" s="18"/>
    </row>
    <row r="3" spans="5:10" ht="12.75">
      <c r="E3" s="12" t="s">
        <v>9</v>
      </c>
      <c r="I3" s="19" t="s">
        <v>10</v>
      </c>
      <c r="J3" s="20">
        <v>4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3.5" customHeight="1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1</v>
      </c>
      <c r="C9" s="26" t="s">
        <v>72</v>
      </c>
      <c r="D9" s="44" t="s">
        <v>41</v>
      </c>
      <c r="E9" s="26" t="s">
        <v>36</v>
      </c>
      <c r="F9" s="26">
        <v>2</v>
      </c>
      <c r="G9" s="27">
        <v>9</v>
      </c>
      <c r="H9" s="28">
        <v>187777</v>
      </c>
      <c r="I9" s="28">
        <v>6469</v>
      </c>
      <c r="J9" s="29">
        <f aca="true" t="shared" si="0" ref="J9:J32">H9/K9-100%</f>
        <v>-0.4459678751829297</v>
      </c>
      <c r="K9" s="28">
        <v>338928</v>
      </c>
      <c r="L9" s="28">
        <v>11545</v>
      </c>
      <c r="M9" s="30">
        <v>415262</v>
      </c>
      <c r="N9" s="31">
        <f aca="true" t="shared" si="1" ref="N9:N31">H9+M9</f>
        <v>603039</v>
      </c>
      <c r="O9" s="31">
        <f aca="true" t="shared" si="2" ref="O9:O31">I9+P9</f>
        <v>21981</v>
      </c>
      <c r="P9" s="32">
        <v>15512</v>
      </c>
      <c r="Q9" s="33"/>
    </row>
    <row r="10" spans="1:17" s="24" customFormat="1" ht="12.75">
      <c r="A10" s="25">
        <v>2</v>
      </c>
      <c r="B10" s="43">
        <v>2</v>
      </c>
      <c r="C10" s="26" t="s">
        <v>74</v>
      </c>
      <c r="D10" s="44" t="s">
        <v>67</v>
      </c>
      <c r="E10" s="26" t="s">
        <v>36</v>
      </c>
      <c r="F10" s="26">
        <v>2</v>
      </c>
      <c r="G10" s="27">
        <v>13</v>
      </c>
      <c r="H10" s="28">
        <v>181816</v>
      </c>
      <c r="I10" s="28">
        <v>7020</v>
      </c>
      <c r="J10" s="29">
        <f t="shared" si="0"/>
        <v>-0.22210765459142856</v>
      </c>
      <c r="K10" s="28">
        <v>233729</v>
      </c>
      <c r="L10" s="28">
        <v>8831</v>
      </c>
      <c r="M10" s="30">
        <v>273856</v>
      </c>
      <c r="N10" s="31">
        <f t="shared" si="1"/>
        <v>455672</v>
      </c>
      <c r="O10" s="31">
        <f t="shared" si="2"/>
        <v>17843</v>
      </c>
      <c r="P10" s="32">
        <v>10823</v>
      </c>
      <c r="Q10" s="33"/>
    </row>
    <row r="11" spans="1:17" s="24" customFormat="1" ht="12.75">
      <c r="A11" s="25">
        <v>3</v>
      </c>
      <c r="B11" s="43" t="s">
        <v>62</v>
      </c>
      <c r="C11" s="26" t="s">
        <v>78</v>
      </c>
      <c r="D11" s="44" t="s">
        <v>41</v>
      </c>
      <c r="E11" s="26" t="s">
        <v>36</v>
      </c>
      <c r="F11" s="26">
        <v>1</v>
      </c>
      <c r="G11" s="27">
        <v>10</v>
      </c>
      <c r="H11" s="28">
        <v>116163</v>
      </c>
      <c r="I11" s="28">
        <v>3402</v>
      </c>
      <c r="J11" s="29" t="e">
        <f t="shared" si="0"/>
        <v>#DIV/0!</v>
      </c>
      <c r="K11" s="28"/>
      <c r="L11" s="28"/>
      <c r="M11" s="30"/>
      <c r="N11" s="31">
        <f t="shared" si="1"/>
        <v>116163</v>
      </c>
      <c r="O11" s="31">
        <f t="shared" si="2"/>
        <v>3402</v>
      </c>
      <c r="P11" s="32"/>
      <c r="Q11" s="33"/>
    </row>
    <row r="12" spans="1:17" s="24" customFormat="1" ht="12.75">
      <c r="A12" s="25">
        <v>4</v>
      </c>
      <c r="B12" s="43">
        <v>3</v>
      </c>
      <c r="C12" s="26" t="s">
        <v>69</v>
      </c>
      <c r="D12" s="44" t="s">
        <v>39</v>
      </c>
      <c r="E12" s="26" t="s">
        <v>40</v>
      </c>
      <c r="F12" s="26">
        <v>3</v>
      </c>
      <c r="G12" s="27">
        <v>6</v>
      </c>
      <c r="H12" s="28">
        <v>104201</v>
      </c>
      <c r="I12" s="28">
        <v>3527</v>
      </c>
      <c r="J12" s="29">
        <f t="shared" si="0"/>
        <v>-0.2714197054885762</v>
      </c>
      <c r="K12" s="28">
        <v>143019.24</v>
      </c>
      <c r="L12" s="28">
        <v>4897</v>
      </c>
      <c r="M12" s="30">
        <v>494554</v>
      </c>
      <c r="N12" s="31">
        <f t="shared" si="1"/>
        <v>598755</v>
      </c>
      <c r="O12" s="31">
        <f t="shared" si="2"/>
        <v>22539</v>
      </c>
      <c r="P12" s="32">
        <v>19012</v>
      </c>
      <c r="Q12" s="33"/>
    </row>
    <row r="13" spans="1:17" s="24" customFormat="1" ht="12.75">
      <c r="A13" s="25">
        <v>5</v>
      </c>
      <c r="B13" s="43">
        <v>5</v>
      </c>
      <c r="C13" s="41" t="s">
        <v>59</v>
      </c>
      <c r="D13" s="44" t="s">
        <v>39</v>
      </c>
      <c r="E13" s="26" t="s">
        <v>38</v>
      </c>
      <c r="F13" s="26">
        <v>5</v>
      </c>
      <c r="G13" s="27">
        <v>12</v>
      </c>
      <c r="H13" s="28">
        <v>99700</v>
      </c>
      <c r="I13" s="28">
        <v>3413</v>
      </c>
      <c r="J13" s="29">
        <f t="shared" si="0"/>
        <v>-0.09491171531024467</v>
      </c>
      <c r="K13" s="28">
        <v>110155</v>
      </c>
      <c r="L13" s="28">
        <v>3253</v>
      </c>
      <c r="M13" s="30">
        <v>1098816</v>
      </c>
      <c r="N13" s="31">
        <f t="shared" si="1"/>
        <v>1198516</v>
      </c>
      <c r="O13" s="31">
        <f t="shared" si="2"/>
        <v>39226</v>
      </c>
      <c r="P13" s="32">
        <v>35813</v>
      </c>
      <c r="Q13" s="33"/>
    </row>
    <row r="14" spans="1:17" s="24" customFormat="1" ht="12.75">
      <c r="A14" s="25">
        <v>6</v>
      </c>
      <c r="B14" s="43">
        <v>4</v>
      </c>
      <c r="C14" s="26" t="s">
        <v>58</v>
      </c>
      <c r="D14" s="44" t="s">
        <v>45</v>
      </c>
      <c r="E14" s="26" t="s">
        <v>38</v>
      </c>
      <c r="F14" s="26">
        <v>5</v>
      </c>
      <c r="G14" s="27">
        <v>13</v>
      </c>
      <c r="H14" s="28">
        <v>84232.64</v>
      </c>
      <c r="I14" s="28">
        <v>3012</v>
      </c>
      <c r="J14" s="29">
        <f t="shared" si="0"/>
        <v>-0.35436055491212515</v>
      </c>
      <c r="K14" s="28">
        <v>130463.9</v>
      </c>
      <c r="L14" s="28">
        <v>4665</v>
      </c>
      <c r="M14" s="30">
        <v>1445427</v>
      </c>
      <c r="N14" s="31">
        <f t="shared" si="1"/>
        <v>1529659.64</v>
      </c>
      <c r="O14" s="31">
        <f t="shared" si="2"/>
        <v>61923</v>
      </c>
      <c r="P14" s="32">
        <v>58911</v>
      </c>
      <c r="Q14" s="33"/>
    </row>
    <row r="15" spans="1:17" s="24" customFormat="1" ht="12.75">
      <c r="A15" s="25">
        <v>7</v>
      </c>
      <c r="B15" s="43" t="s">
        <v>62</v>
      </c>
      <c r="C15" s="26" t="s">
        <v>80</v>
      </c>
      <c r="D15" s="44" t="s">
        <v>39</v>
      </c>
      <c r="E15" s="26" t="s">
        <v>38</v>
      </c>
      <c r="F15" s="26">
        <v>1</v>
      </c>
      <c r="G15" s="27">
        <v>4</v>
      </c>
      <c r="H15" s="28">
        <v>81015</v>
      </c>
      <c r="I15" s="28">
        <v>2780</v>
      </c>
      <c r="J15" s="29" t="e">
        <f t="shared" si="0"/>
        <v>#DIV/0!</v>
      </c>
      <c r="K15" s="28"/>
      <c r="L15" s="28"/>
      <c r="M15" s="42"/>
      <c r="N15" s="31">
        <f t="shared" si="1"/>
        <v>81015</v>
      </c>
      <c r="O15" s="31">
        <f t="shared" si="2"/>
        <v>2780</v>
      </c>
      <c r="P15" s="32"/>
      <c r="Q15" s="33"/>
    </row>
    <row r="16" spans="1:17" s="24" customFormat="1" ht="12.75">
      <c r="A16" s="25">
        <v>8</v>
      </c>
      <c r="B16" s="43">
        <v>7</v>
      </c>
      <c r="C16" s="48" t="s">
        <v>63</v>
      </c>
      <c r="D16" s="44" t="s">
        <v>39</v>
      </c>
      <c r="E16" s="26" t="s">
        <v>40</v>
      </c>
      <c r="F16" s="26">
        <v>4</v>
      </c>
      <c r="G16" s="27">
        <v>4</v>
      </c>
      <c r="H16" s="28">
        <v>48129.44</v>
      </c>
      <c r="I16" s="28">
        <v>1600</v>
      </c>
      <c r="J16" s="29">
        <f t="shared" si="0"/>
        <v>-0.29439319747837556</v>
      </c>
      <c r="K16" s="28">
        <v>68210</v>
      </c>
      <c r="L16" s="28">
        <v>2129</v>
      </c>
      <c r="M16" s="42">
        <v>400860</v>
      </c>
      <c r="N16" s="31">
        <f t="shared" si="1"/>
        <v>448989.44</v>
      </c>
      <c r="O16" s="31">
        <f t="shared" si="2"/>
        <v>16492</v>
      </c>
      <c r="P16" s="32">
        <v>14892</v>
      </c>
      <c r="Q16" s="33"/>
    </row>
    <row r="17" spans="1:17" s="24" customFormat="1" ht="12.75">
      <c r="A17" s="25">
        <v>9</v>
      </c>
      <c r="B17" s="43">
        <v>6</v>
      </c>
      <c r="C17" s="26" t="s">
        <v>70</v>
      </c>
      <c r="D17" s="44" t="s">
        <v>45</v>
      </c>
      <c r="E17" s="26" t="s">
        <v>38</v>
      </c>
      <c r="F17" s="26">
        <v>3</v>
      </c>
      <c r="G17" s="27">
        <v>5</v>
      </c>
      <c r="H17" s="28">
        <v>42431</v>
      </c>
      <c r="I17" s="28">
        <v>1352</v>
      </c>
      <c r="J17" s="29">
        <f t="shared" si="0"/>
        <v>-0.46794984326018807</v>
      </c>
      <c r="K17" s="28">
        <v>79750</v>
      </c>
      <c r="L17" s="28">
        <v>2637</v>
      </c>
      <c r="M17" s="30">
        <v>246759</v>
      </c>
      <c r="N17" s="31">
        <f t="shared" si="1"/>
        <v>289190</v>
      </c>
      <c r="O17" s="31">
        <f t="shared" si="2"/>
        <v>10436</v>
      </c>
      <c r="P17" s="34">
        <v>9084</v>
      </c>
      <c r="Q17" s="33"/>
    </row>
    <row r="18" spans="1:17" s="24" customFormat="1" ht="12.75">
      <c r="A18" s="25">
        <v>10</v>
      </c>
      <c r="B18" s="43">
        <v>8</v>
      </c>
      <c r="C18" s="26" t="s">
        <v>52</v>
      </c>
      <c r="D18" s="44" t="s">
        <v>37</v>
      </c>
      <c r="E18" s="26" t="s">
        <v>38</v>
      </c>
      <c r="F18" s="26">
        <v>8</v>
      </c>
      <c r="G18" s="27">
        <v>7</v>
      </c>
      <c r="H18" s="28">
        <v>40282</v>
      </c>
      <c r="I18" s="28">
        <v>1372</v>
      </c>
      <c r="J18" s="29">
        <f t="shared" si="0"/>
        <v>-0.24745927365117326</v>
      </c>
      <c r="K18" s="28">
        <v>53528</v>
      </c>
      <c r="L18" s="28">
        <v>1735</v>
      </c>
      <c r="M18" s="30">
        <v>1228986</v>
      </c>
      <c r="N18" s="31">
        <f t="shared" si="1"/>
        <v>1269268</v>
      </c>
      <c r="O18" s="31">
        <f t="shared" si="2"/>
        <v>49602</v>
      </c>
      <c r="P18" s="34">
        <v>48230</v>
      </c>
      <c r="Q18" s="33"/>
    </row>
    <row r="19" spans="1:17" s="24" customFormat="1" ht="12.75">
      <c r="A19" s="25">
        <v>11</v>
      </c>
      <c r="B19" s="43">
        <v>10</v>
      </c>
      <c r="C19" s="26" t="s">
        <v>55</v>
      </c>
      <c r="D19" s="44" t="s">
        <v>45</v>
      </c>
      <c r="E19" s="26" t="s">
        <v>38</v>
      </c>
      <c r="F19" s="26">
        <v>6</v>
      </c>
      <c r="G19" s="27">
        <v>10</v>
      </c>
      <c r="H19" s="28">
        <v>35493</v>
      </c>
      <c r="I19" s="28">
        <v>1198</v>
      </c>
      <c r="J19" s="29">
        <f t="shared" si="0"/>
        <v>-0.14792942023766653</v>
      </c>
      <c r="K19" s="28">
        <v>41655</v>
      </c>
      <c r="L19" s="28">
        <v>1363</v>
      </c>
      <c r="M19" s="30">
        <v>990037</v>
      </c>
      <c r="N19" s="31">
        <f t="shared" si="1"/>
        <v>1025530</v>
      </c>
      <c r="O19" s="31">
        <f t="shared" si="2"/>
        <v>35787</v>
      </c>
      <c r="P19" s="34">
        <v>34589</v>
      </c>
      <c r="Q19" s="33"/>
    </row>
    <row r="20" spans="1:17" s="24" customFormat="1" ht="12.75">
      <c r="A20" s="25">
        <v>12</v>
      </c>
      <c r="B20" s="43">
        <v>9</v>
      </c>
      <c r="C20" s="41" t="s">
        <v>53</v>
      </c>
      <c r="D20" s="44" t="s">
        <v>35</v>
      </c>
      <c r="E20" s="26" t="s">
        <v>36</v>
      </c>
      <c r="F20" s="26">
        <v>7</v>
      </c>
      <c r="G20" s="27">
        <v>11</v>
      </c>
      <c r="H20" s="28">
        <v>25745</v>
      </c>
      <c r="I20" s="28">
        <v>855</v>
      </c>
      <c r="J20" s="29">
        <f t="shared" si="0"/>
        <v>-0.4210703845288959</v>
      </c>
      <c r="K20" s="28">
        <v>44470</v>
      </c>
      <c r="L20" s="28">
        <v>1449</v>
      </c>
      <c r="M20" s="30">
        <v>1093478</v>
      </c>
      <c r="N20" s="31">
        <f t="shared" si="1"/>
        <v>1119223</v>
      </c>
      <c r="O20" s="31">
        <f t="shared" si="2"/>
        <v>36958</v>
      </c>
      <c r="P20" s="34">
        <v>36103</v>
      </c>
      <c r="Q20" s="33"/>
    </row>
    <row r="21" spans="1:17" s="24" customFormat="1" ht="12.75">
      <c r="A21" s="25">
        <v>13</v>
      </c>
      <c r="B21" s="43">
        <v>11</v>
      </c>
      <c r="C21" s="26" t="s">
        <v>73</v>
      </c>
      <c r="D21" s="44" t="s">
        <v>67</v>
      </c>
      <c r="E21" s="26" t="s">
        <v>36</v>
      </c>
      <c r="F21" s="26">
        <v>4</v>
      </c>
      <c r="G21" s="27">
        <v>10</v>
      </c>
      <c r="H21" s="28">
        <v>21990</v>
      </c>
      <c r="I21" s="28">
        <v>805</v>
      </c>
      <c r="J21" s="29">
        <f t="shared" si="0"/>
        <v>-0.43613938818944076</v>
      </c>
      <c r="K21" s="28">
        <v>38999</v>
      </c>
      <c r="L21" s="28">
        <v>1302</v>
      </c>
      <c r="M21" s="30">
        <v>378316</v>
      </c>
      <c r="N21" s="31">
        <f t="shared" si="1"/>
        <v>400306</v>
      </c>
      <c r="O21" s="31">
        <f t="shared" si="2"/>
        <v>15361</v>
      </c>
      <c r="P21" s="34">
        <v>14556</v>
      </c>
      <c r="Q21" s="33"/>
    </row>
    <row r="22" spans="1:17" s="24" customFormat="1" ht="12.75">
      <c r="A22" s="25">
        <v>14</v>
      </c>
      <c r="B22" s="43">
        <v>14</v>
      </c>
      <c r="C22" s="26" t="s">
        <v>57</v>
      </c>
      <c r="D22" s="44" t="s">
        <v>39</v>
      </c>
      <c r="E22" s="26" t="s">
        <v>38</v>
      </c>
      <c r="F22" s="26">
        <v>6</v>
      </c>
      <c r="G22" s="27">
        <v>2</v>
      </c>
      <c r="H22" s="28">
        <v>18902.1</v>
      </c>
      <c r="I22" s="28">
        <v>624</v>
      </c>
      <c r="J22" s="29">
        <f t="shared" si="0"/>
        <v>-0.35434827162180627</v>
      </c>
      <c r="K22" s="28">
        <v>29276</v>
      </c>
      <c r="L22" s="28">
        <v>946</v>
      </c>
      <c r="M22" s="30">
        <v>324566</v>
      </c>
      <c r="N22" s="31">
        <f t="shared" si="1"/>
        <v>343468.1</v>
      </c>
      <c r="O22" s="31">
        <f t="shared" si="2"/>
        <v>12884</v>
      </c>
      <c r="P22" s="34">
        <v>12260</v>
      </c>
      <c r="Q22" s="33"/>
    </row>
    <row r="23" spans="1:17" s="24" customFormat="1" ht="12.75">
      <c r="A23" s="25">
        <v>15</v>
      </c>
      <c r="B23" s="43">
        <v>12</v>
      </c>
      <c r="C23" s="45" t="s">
        <v>49</v>
      </c>
      <c r="D23" s="44" t="s">
        <v>37</v>
      </c>
      <c r="E23" s="26" t="s">
        <v>38</v>
      </c>
      <c r="F23" s="26">
        <v>10</v>
      </c>
      <c r="G23" s="27">
        <v>9</v>
      </c>
      <c r="H23" s="28">
        <v>17343</v>
      </c>
      <c r="I23" s="28">
        <v>744</v>
      </c>
      <c r="J23" s="29">
        <f t="shared" si="0"/>
        <v>-0.5119184982973574</v>
      </c>
      <c r="K23" s="28">
        <v>35533</v>
      </c>
      <c r="L23" s="28">
        <v>1607</v>
      </c>
      <c r="M23" s="30">
        <v>2998381</v>
      </c>
      <c r="N23" s="31">
        <f t="shared" si="1"/>
        <v>3015724</v>
      </c>
      <c r="O23" s="31">
        <f t="shared" si="2"/>
        <v>116336</v>
      </c>
      <c r="P23" s="34">
        <v>115592</v>
      </c>
      <c r="Q23" s="33"/>
    </row>
    <row r="24" spans="1:17" s="24" customFormat="1" ht="12.75">
      <c r="A24" s="25">
        <v>16</v>
      </c>
      <c r="B24" s="43">
        <v>17</v>
      </c>
      <c r="C24" s="26" t="s">
        <v>76</v>
      </c>
      <c r="D24" s="44" t="s">
        <v>39</v>
      </c>
      <c r="E24" s="26" t="s">
        <v>42</v>
      </c>
      <c r="F24" s="26">
        <v>2</v>
      </c>
      <c r="G24" s="27">
        <v>1</v>
      </c>
      <c r="H24" s="28">
        <v>15175</v>
      </c>
      <c r="I24" s="28">
        <v>536</v>
      </c>
      <c r="J24" s="29">
        <f t="shared" si="0"/>
        <v>0.4833822091886608</v>
      </c>
      <c r="K24" s="28">
        <v>10230</v>
      </c>
      <c r="L24" s="28">
        <v>485</v>
      </c>
      <c r="M24" s="30">
        <v>16037</v>
      </c>
      <c r="N24" s="31">
        <f t="shared" si="1"/>
        <v>31212</v>
      </c>
      <c r="O24" s="31">
        <f t="shared" si="2"/>
        <v>1281</v>
      </c>
      <c r="P24" s="34">
        <v>745</v>
      </c>
      <c r="Q24" s="33"/>
    </row>
    <row r="25" spans="1:17" s="24" customFormat="1" ht="12.75">
      <c r="A25" s="25">
        <v>17</v>
      </c>
      <c r="B25" s="43">
        <v>13</v>
      </c>
      <c r="C25" s="26" t="s">
        <v>56</v>
      </c>
      <c r="D25" s="44" t="s">
        <v>37</v>
      </c>
      <c r="E25" s="26" t="s">
        <v>38</v>
      </c>
      <c r="F25" s="26">
        <v>6</v>
      </c>
      <c r="G25" s="27">
        <v>10</v>
      </c>
      <c r="H25" s="28">
        <v>13229</v>
      </c>
      <c r="I25" s="28">
        <v>527</v>
      </c>
      <c r="J25" s="29">
        <f t="shared" si="0"/>
        <v>-0.5968734763529986</v>
      </c>
      <c r="K25" s="28">
        <v>32816</v>
      </c>
      <c r="L25" s="28">
        <v>1180</v>
      </c>
      <c r="M25" s="30">
        <v>412203</v>
      </c>
      <c r="N25" s="31">
        <f t="shared" si="1"/>
        <v>425432</v>
      </c>
      <c r="O25" s="31">
        <f t="shared" si="2"/>
        <v>17391</v>
      </c>
      <c r="P25" s="34">
        <v>16864</v>
      </c>
      <c r="Q25" s="33"/>
    </row>
    <row r="26" spans="1:17" s="24" customFormat="1" ht="12.75">
      <c r="A26" s="25">
        <v>18</v>
      </c>
      <c r="B26" s="43">
        <v>15</v>
      </c>
      <c r="C26" s="26" t="s">
        <v>75</v>
      </c>
      <c r="D26" s="44" t="s">
        <v>39</v>
      </c>
      <c r="E26" s="26" t="s">
        <v>40</v>
      </c>
      <c r="F26" s="26">
        <v>2</v>
      </c>
      <c r="G26" s="27">
        <v>2</v>
      </c>
      <c r="H26" s="28">
        <v>8438</v>
      </c>
      <c r="I26" s="28">
        <v>327</v>
      </c>
      <c r="J26" s="29">
        <f t="shared" si="0"/>
        <v>-0.56022306770209</v>
      </c>
      <c r="K26" s="28">
        <v>19187</v>
      </c>
      <c r="L26" s="28">
        <v>660</v>
      </c>
      <c r="M26" s="30">
        <v>23891</v>
      </c>
      <c r="N26" s="31">
        <f t="shared" si="1"/>
        <v>32329</v>
      </c>
      <c r="O26" s="31">
        <f t="shared" si="2"/>
        <v>1250</v>
      </c>
      <c r="P26" s="34">
        <v>923</v>
      </c>
      <c r="Q26" s="33"/>
    </row>
    <row r="27" spans="1:17" s="24" customFormat="1" ht="12.75">
      <c r="A27" s="25">
        <v>19</v>
      </c>
      <c r="B27" s="43">
        <v>16</v>
      </c>
      <c r="C27" s="45" t="s">
        <v>48</v>
      </c>
      <c r="D27" s="44" t="s">
        <v>39</v>
      </c>
      <c r="E27" s="26" t="s">
        <v>38</v>
      </c>
      <c r="F27" s="26">
        <v>12</v>
      </c>
      <c r="G27" s="27">
        <v>8</v>
      </c>
      <c r="H27" s="28">
        <v>6761</v>
      </c>
      <c r="I27" s="28">
        <v>430</v>
      </c>
      <c r="J27" s="29">
        <f t="shared" si="0"/>
        <v>-0.5454178713104283</v>
      </c>
      <c r="K27" s="28">
        <v>14873</v>
      </c>
      <c r="L27" s="28">
        <v>649</v>
      </c>
      <c r="M27" s="30">
        <v>718429</v>
      </c>
      <c r="N27" s="31">
        <f t="shared" si="1"/>
        <v>725190</v>
      </c>
      <c r="O27" s="31">
        <f t="shared" si="2"/>
        <v>31702</v>
      </c>
      <c r="P27" s="34">
        <v>31272</v>
      </c>
      <c r="Q27" s="33"/>
    </row>
    <row r="28" spans="1:17" s="24" customFormat="1" ht="12.75">
      <c r="A28" s="25">
        <v>20</v>
      </c>
      <c r="B28" s="43" t="s">
        <v>62</v>
      </c>
      <c r="C28" s="26" t="s">
        <v>79</v>
      </c>
      <c r="D28" s="44" t="s">
        <v>44</v>
      </c>
      <c r="E28" s="26" t="s">
        <v>40</v>
      </c>
      <c r="F28" s="26">
        <v>1</v>
      </c>
      <c r="G28" s="27">
        <v>2</v>
      </c>
      <c r="H28" s="28">
        <v>4772</v>
      </c>
      <c r="I28" s="28">
        <v>155</v>
      </c>
      <c r="J28" s="29" t="e">
        <f t="shared" si="0"/>
        <v>#DIV/0!</v>
      </c>
      <c r="K28" s="28"/>
      <c r="L28" s="28"/>
      <c r="M28" s="30"/>
      <c r="N28" s="31">
        <f t="shared" si="1"/>
        <v>4772</v>
      </c>
      <c r="O28" s="31">
        <f t="shared" si="2"/>
        <v>155</v>
      </c>
      <c r="P28" s="34"/>
      <c r="Q28" s="33"/>
    </row>
    <row r="29" spans="1:17" s="24" customFormat="1" ht="12.75">
      <c r="A29" s="25">
        <v>21</v>
      </c>
      <c r="B29" s="43">
        <v>21</v>
      </c>
      <c r="C29" s="26" t="s">
        <v>65</v>
      </c>
      <c r="D29" s="44" t="s">
        <v>44</v>
      </c>
      <c r="E29" s="26" t="s">
        <v>40</v>
      </c>
      <c r="F29" s="26">
        <v>4</v>
      </c>
      <c r="G29" s="27">
        <v>2</v>
      </c>
      <c r="H29" s="28">
        <v>3552</v>
      </c>
      <c r="I29" s="28">
        <v>123</v>
      </c>
      <c r="J29" s="29">
        <f t="shared" si="0"/>
        <v>0.06347305389221547</v>
      </c>
      <c r="K29" s="28">
        <v>3340</v>
      </c>
      <c r="L29" s="28">
        <v>126</v>
      </c>
      <c r="M29" s="30">
        <v>28456</v>
      </c>
      <c r="N29" s="31">
        <f t="shared" si="1"/>
        <v>32008</v>
      </c>
      <c r="O29" s="31">
        <f t="shared" si="2"/>
        <v>1352</v>
      </c>
      <c r="P29" s="34">
        <v>1229</v>
      </c>
      <c r="Q29" s="33"/>
    </row>
    <row r="30" spans="1:17" s="24" customFormat="1" ht="12.75">
      <c r="A30" s="25">
        <v>22</v>
      </c>
      <c r="B30" s="43">
        <v>20</v>
      </c>
      <c r="C30" s="26" t="s">
        <v>54</v>
      </c>
      <c r="D30" s="44" t="s">
        <v>44</v>
      </c>
      <c r="E30" s="26" t="s">
        <v>36</v>
      </c>
      <c r="F30" s="26">
        <v>7</v>
      </c>
      <c r="G30" s="27">
        <v>3</v>
      </c>
      <c r="H30" s="28">
        <v>3206</v>
      </c>
      <c r="I30" s="28">
        <v>115</v>
      </c>
      <c r="J30" s="29">
        <f t="shared" si="0"/>
        <v>-0.33416407061266873</v>
      </c>
      <c r="K30" s="28">
        <v>4815</v>
      </c>
      <c r="L30" s="28">
        <v>162</v>
      </c>
      <c r="M30" s="30">
        <v>64289</v>
      </c>
      <c r="N30" s="31">
        <f t="shared" si="1"/>
        <v>67495</v>
      </c>
      <c r="O30" s="31">
        <f t="shared" si="2"/>
        <v>2600</v>
      </c>
      <c r="P30" s="34">
        <v>2485</v>
      </c>
      <c r="Q30" s="33"/>
    </row>
    <row r="31" spans="1:17" s="24" customFormat="1" ht="12.75">
      <c r="A31" s="25">
        <v>23</v>
      </c>
      <c r="B31" s="43">
        <v>19</v>
      </c>
      <c r="C31" s="26" t="s">
        <v>60</v>
      </c>
      <c r="D31" s="44" t="s">
        <v>39</v>
      </c>
      <c r="E31" s="26" t="s">
        <v>43</v>
      </c>
      <c r="F31" s="26">
        <v>5</v>
      </c>
      <c r="G31" s="27">
        <v>1</v>
      </c>
      <c r="H31" s="28">
        <v>1518</v>
      </c>
      <c r="I31" s="28">
        <v>46</v>
      </c>
      <c r="J31" s="29">
        <f t="shared" si="0"/>
        <v>-0.7723796671165092</v>
      </c>
      <c r="K31" s="28">
        <v>6669</v>
      </c>
      <c r="L31" s="28">
        <v>216</v>
      </c>
      <c r="M31" s="30">
        <v>80008</v>
      </c>
      <c r="N31" s="31">
        <f t="shared" si="1"/>
        <v>81526</v>
      </c>
      <c r="O31" s="31">
        <f t="shared" si="2"/>
        <v>3085</v>
      </c>
      <c r="P31" s="34">
        <v>3039</v>
      </c>
      <c r="Q31" s="33"/>
    </row>
    <row r="32" spans="1:17" ht="13.5" thickBot="1">
      <c r="A32" s="35"/>
      <c r="B32" s="35"/>
      <c r="C32" s="36"/>
      <c r="D32" s="36"/>
      <c r="E32" s="36"/>
      <c r="F32" s="36"/>
      <c r="G32" s="36"/>
      <c r="H32" s="37">
        <f>SUM(H9:H31)</f>
        <v>1161871.1800000002</v>
      </c>
      <c r="I32" s="37">
        <f>SUM(I9:I31)</f>
        <v>40432</v>
      </c>
      <c r="J32" s="38">
        <f t="shared" si="0"/>
        <v>-0.1929466917474595</v>
      </c>
      <c r="K32" s="37">
        <f>SUM(K9:K31)</f>
        <v>1439646.1400000001</v>
      </c>
      <c r="L32" s="37">
        <f>SUM(L9:L31)</f>
        <v>49837</v>
      </c>
      <c r="M32" s="37">
        <f>SUM(M9:M31)</f>
        <v>12732611</v>
      </c>
      <c r="N32" s="39"/>
      <c r="O32" s="39"/>
      <c r="P32" s="37">
        <f>SUM(P9:P31)</f>
        <v>481934</v>
      </c>
      <c r="Q32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="90" zoomScaleNormal="90" zoomScalePageLayoutView="0" workbookViewId="0" topLeftCell="A1">
      <selection activeCell="B33" sqref="B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71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40560</v>
      </c>
      <c r="P2" s="18"/>
    </row>
    <row r="3" spans="5:10" ht="12.75">
      <c r="E3" s="12" t="s">
        <v>9</v>
      </c>
      <c r="I3" s="19" t="s">
        <v>10</v>
      </c>
      <c r="J3" s="20">
        <v>3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2.75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 t="s">
        <v>62</v>
      </c>
      <c r="C9" s="26" t="s">
        <v>72</v>
      </c>
      <c r="D9" s="44" t="s">
        <v>41</v>
      </c>
      <c r="E9" s="26" t="s">
        <v>36</v>
      </c>
      <c r="F9" s="26">
        <v>1</v>
      </c>
      <c r="G9" s="27">
        <v>9</v>
      </c>
      <c r="H9" s="28">
        <v>338928</v>
      </c>
      <c r="I9" s="28">
        <v>11545</v>
      </c>
      <c r="J9" s="29" t="e">
        <f aca="true" t="shared" si="0" ref="J9:J30">H9/K9-100%</f>
        <v>#DIV/0!</v>
      </c>
      <c r="K9" s="28"/>
      <c r="L9" s="28"/>
      <c r="M9" s="30"/>
      <c r="N9" s="31">
        <f aca="true" t="shared" si="1" ref="N9:N29">H9+M9</f>
        <v>338928</v>
      </c>
      <c r="O9" s="31">
        <f aca="true" t="shared" si="2" ref="O9:O29">I9+P9</f>
        <v>11545</v>
      </c>
      <c r="P9" s="32"/>
      <c r="Q9" s="33"/>
    </row>
    <row r="10" spans="1:17" s="24" customFormat="1" ht="12.75">
      <c r="A10" s="25">
        <v>2</v>
      </c>
      <c r="B10" s="43" t="s">
        <v>62</v>
      </c>
      <c r="C10" s="26" t="s">
        <v>74</v>
      </c>
      <c r="D10" s="44" t="s">
        <v>67</v>
      </c>
      <c r="E10" s="26" t="s">
        <v>36</v>
      </c>
      <c r="F10" s="26">
        <v>1</v>
      </c>
      <c r="G10" s="27">
        <v>13</v>
      </c>
      <c r="H10" s="28">
        <v>233729</v>
      </c>
      <c r="I10" s="28">
        <v>8831</v>
      </c>
      <c r="J10" s="29" t="e">
        <f t="shared" si="0"/>
        <v>#DIV/0!</v>
      </c>
      <c r="K10" s="28"/>
      <c r="L10" s="28"/>
      <c r="M10" s="30"/>
      <c r="N10" s="31">
        <f t="shared" si="1"/>
        <v>233729</v>
      </c>
      <c r="O10" s="31">
        <f t="shared" si="2"/>
        <v>8831</v>
      </c>
      <c r="P10" s="32"/>
      <c r="Q10" s="33"/>
    </row>
    <row r="11" spans="1:17" s="24" customFormat="1" ht="12.75">
      <c r="A11" s="25">
        <v>3</v>
      </c>
      <c r="B11" s="43">
        <v>3</v>
      </c>
      <c r="C11" s="26" t="s">
        <v>69</v>
      </c>
      <c r="D11" s="44" t="s">
        <v>39</v>
      </c>
      <c r="E11" s="26" t="s">
        <v>40</v>
      </c>
      <c r="F11" s="26">
        <v>2</v>
      </c>
      <c r="G11" s="27">
        <v>6</v>
      </c>
      <c r="H11" s="28">
        <v>143019.24</v>
      </c>
      <c r="I11" s="28">
        <v>4897</v>
      </c>
      <c r="J11" s="29">
        <f t="shared" si="0"/>
        <v>-0.3989637680221475</v>
      </c>
      <c r="K11" s="28">
        <v>237954.44</v>
      </c>
      <c r="L11" s="28">
        <v>8126</v>
      </c>
      <c r="M11" s="30">
        <v>306684</v>
      </c>
      <c r="N11" s="31">
        <f t="shared" si="1"/>
        <v>449703.24</v>
      </c>
      <c r="O11" s="31">
        <f t="shared" si="2"/>
        <v>16665</v>
      </c>
      <c r="P11" s="32">
        <v>11768</v>
      </c>
      <c r="Q11" s="33"/>
    </row>
    <row r="12" spans="1:17" s="24" customFormat="1" ht="12.75">
      <c r="A12" s="25">
        <v>4</v>
      </c>
      <c r="B12" s="43">
        <v>2</v>
      </c>
      <c r="C12" s="26" t="s">
        <v>58</v>
      </c>
      <c r="D12" s="44" t="s">
        <v>45</v>
      </c>
      <c r="E12" s="26" t="s">
        <v>38</v>
      </c>
      <c r="F12" s="26">
        <v>4</v>
      </c>
      <c r="G12" s="27">
        <v>13</v>
      </c>
      <c r="H12" s="28">
        <v>130463.9</v>
      </c>
      <c r="I12" s="28">
        <v>4665</v>
      </c>
      <c r="J12" s="29">
        <f t="shared" si="0"/>
        <v>-0.5546381179322336</v>
      </c>
      <c r="K12" s="28">
        <v>292939.08</v>
      </c>
      <c r="L12" s="28">
        <v>10129</v>
      </c>
      <c r="M12" s="30">
        <v>1281483</v>
      </c>
      <c r="N12" s="31">
        <f t="shared" si="1"/>
        <v>1411946.9</v>
      </c>
      <c r="O12" s="31">
        <f t="shared" si="2"/>
        <v>57084</v>
      </c>
      <c r="P12" s="32">
        <v>52419</v>
      </c>
      <c r="Q12" s="33"/>
    </row>
    <row r="13" spans="1:17" s="24" customFormat="1" ht="12.75">
      <c r="A13" s="25">
        <v>5</v>
      </c>
      <c r="B13" s="43">
        <v>1</v>
      </c>
      <c r="C13" s="41" t="s">
        <v>59</v>
      </c>
      <c r="D13" s="44" t="s">
        <v>39</v>
      </c>
      <c r="E13" s="26" t="s">
        <v>38</v>
      </c>
      <c r="F13" s="26">
        <v>4</v>
      </c>
      <c r="G13" s="27">
        <v>12</v>
      </c>
      <c r="H13" s="28">
        <v>110155</v>
      </c>
      <c r="I13" s="28">
        <v>3253</v>
      </c>
      <c r="J13" s="29">
        <f t="shared" si="0"/>
        <v>-0.6312815689319868</v>
      </c>
      <c r="K13" s="28">
        <v>298751</v>
      </c>
      <c r="L13" s="28">
        <v>8828</v>
      </c>
      <c r="M13" s="30">
        <v>965840</v>
      </c>
      <c r="N13" s="31">
        <f t="shared" si="1"/>
        <v>1075995</v>
      </c>
      <c r="O13" s="31">
        <f t="shared" si="2"/>
        <v>34948</v>
      </c>
      <c r="P13" s="32">
        <v>31695</v>
      </c>
      <c r="Q13" s="33"/>
    </row>
    <row r="14" spans="1:17" s="24" customFormat="1" ht="12.75">
      <c r="A14" s="25">
        <v>6</v>
      </c>
      <c r="B14" s="43">
        <v>5</v>
      </c>
      <c r="C14" s="26" t="s">
        <v>70</v>
      </c>
      <c r="D14" s="44" t="s">
        <v>45</v>
      </c>
      <c r="E14" s="26" t="s">
        <v>38</v>
      </c>
      <c r="F14" s="26">
        <v>2</v>
      </c>
      <c r="G14" s="27">
        <v>5</v>
      </c>
      <c r="H14" s="28">
        <v>79750</v>
      </c>
      <c r="I14" s="28">
        <v>2637</v>
      </c>
      <c r="J14" s="29">
        <f t="shared" si="0"/>
        <v>-0.333650841396367</v>
      </c>
      <c r="K14" s="28">
        <v>119682</v>
      </c>
      <c r="L14" s="28">
        <v>3898</v>
      </c>
      <c r="M14" s="30">
        <v>148560</v>
      </c>
      <c r="N14" s="31">
        <f t="shared" si="1"/>
        <v>228310</v>
      </c>
      <c r="O14" s="31">
        <f t="shared" si="2"/>
        <v>8114</v>
      </c>
      <c r="P14" s="32">
        <v>5477</v>
      </c>
      <c r="Q14" s="33"/>
    </row>
    <row r="15" spans="1:17" s="24" customFormat="1" ht="12.75">
      <c r="A15" s="25">
        <v>7</v>
      </c>
      <c r="B15" s="43">
        <v>4</v>
      </c>
      <c r="C15" s="48" t="s">
        <v>63</v>
      </c>
      <c r="D15" s="44" t="s">
        <v>39</v>
      </c>
      <c r="E15" s="26" t="s">
        <v>40</v>
      </c>
      <c r="F15" s="26">
        <v>3</v>
      </c>
      <c r="G15" s="27">
        <v>4</v>
      </c>
      <c r="H15" s="28">
        <v>68210</v>
      </c>
      <c r="I15" s="28">
        <v>2129</v>
      </c>
      <c r="J15" s="29">
        <f t="shared" si="0"/>
        <v>-0.4641496390217844</v>
      </c>
      <c r="K15" s="28">
        <v>127293</v>
      </c>
      <c r="L15" s="28">
        <v>3963</v>
      </c>
      <c r="M15" s="42">
        <v>309539</v>
      </c>
      <c r="N15" s="31">
        <f t="shared" si="1"/>
        <v>377749</v>
      </c>
      <c r="O15" s="31">
        <f t="shared" si="2"/>
        <v>13677</v>
      </c>
      <c r="P15" s="32">
        <v>11548</v>
      </c>
      <c r="Q15" s="33"/>
    </row>
    <row r="16" spans="1:17" s="24" customFormat="1" ht="12.75">
      <c r="A16" s="25">
        <v>8</v>
      </c>
      <c r="B16" s="43">
        <v>6</v>
      </c>
      <c r="C16" s="26" t="s">
        <v>52</v>
      </c>
      <c r="D16" s="44" t="s">
        <v>37</v>
      </c>
      <c r="E16" s="26" t="s">
        <v>38</v>
      </c>
      <c r="F16" s="26">
        <v>7</v>
      </c>
      <c r="G16" s="27">
        <v>6</v>
      </c>
      <c r="H16" s="28">
        <v>53528</v>
      </c>
      <c r="I16" s="28">
        <v>1735</v>
      </c>
      <c r="J16" s="29">
        <f t="shared" si="0"/>
        <v>-0.3996995357562767</v>
      </c>
      <c r="K16" s="28">
        <v>89168.68</v>
      </c>
      <c r="L16" s="28">
        <v>2987</v>
      </c>
      <c r="M16" s="42">
        <v>1156830</v>
      </c>
      <c r="N16" s="31">
        <f t="shared" si="1"/>
        <v>1210358</v>
      </c>
      <c r="O16" s="31">
        <f t="shared" si="2"/>
        <v>47206</v>
      </c>
      <c r="P16" s="32">
        <v>45471</v>
      </c>
      <c r="Q16" s="33"/>
    </row>
    <row r="17" spans="1:17" s="24" customFormat="1" ht="12.75">
      <c r="A17" s="25">
        <v>9</v>
      </c>
      <c r="B17" s="43">
        <v>9</v>
      </c>
      <c r="C17" s="41" t="s">
        <v>53</v>
      </c>
      <c r="D17" s="44" t="s">
        <v>35</v>
      </c>
      <c r="E17" s="26" t="s">
        <v>36</v>
      </c>
      <c r="F17" s="26">
        <v>6</v>
      </c>
      <c r="G17" s="27">
        <v>14</v>
      </c>
      <c r="H17" s="28">
        <v>44470</v>
      </c>
      <c r="I17" s="28">
        <v>1449</v>
      </c>
      <c r="J17" s="29">
        <f t="shared" si="0"/>
        <v>-0.44432643166852015</v>
      </c>
      <c r="K17" s="28">
        <v>80029</v>
      </c>
      <c r="L17" s="28">
        <v>2355</v>
      </c>
      <c r="M17" s="30">
        <v>1037118</v>
      </c>
      <c r="N17" s="31">
        <f t="shared" si="1"/>
        <v>1081588</v>
      </c>
      <c r="O17" s="31">
        <f t="shared" si="2"/>
        <v>35532</v>
      </c>
      <c r="P17" s="34">
        <v>34083</v>
      </c>
      <c r="Q17" s="33"/>
    </row>
    <row r="18" spans="1:17" s="24" customFormat="1" ht="12.75">
      <c r="A18" s="25">
        <v>10</v>
      </c>
      <c r="B18" s="43">
        <v>7</v>
      </c>
      <c r="C18" s="26" t="s">
        <v>55</v>
      </c>
      <c r="D18" s="44" t="s">
        <v>45</v>
      </c>
      <c r="E18" s="26" t="s">
        <v>38</v>
      </c>
      <c r="F18" s="26">
        <v>5</v>
      </c>
      <c r="G18" s="27">
        <v>8</v>
      </c>
      <c r="H18" s="28">
        <v>41655</v>
      </c>
      <c r="I18" s="28">
        <v>1363</v>
      </c>
      <c r="J18" s="29">
        <f t="shared" si="0"/>
        <v>-0.49773398506332855</v>
      </c>
      <c r="K18" s="28">
        <v>82934.14</v>
      </c>
      <c r="L18" s="28">
        <v>2791</v>
      </c>
      <c r="M18" s="30">
        <v>942403</v>
      </c>
      <c r="N18" s="31">
        <f t="shared" si="1"/>
        <v>984058</v>
      </c>
      <c r="O18" s="31">
        <f t="shared" si="2"/>
        <v>34315</v>
      </c>
      <c r="P18" s="34">
        <v>32952</v>
      </c>
      <c r="Q18" s="33"/>
    </row>
    <row r="19" spans="1:17" s="24" customFormat="1" ht="12.75">
      <c r="A19" s="25">
        <v>11</v>
      </c>
      <c r="B19" s="43">
        <v>8</v>
      </c>
      <c r="C19" s="26" t="s">
        <v>73</v>
      </c>
      <c r="D19" s="44" t="s">
        <v>67</v>
      </c>
      <c r="E19" s="26" t="s">
        <v>36</v>
      </c>
      <c r="F19" s="26">
        <v>3</v>
      </c>
      <c r="G19" s="27">
        <v>13</v>
      </c>
      <c r="H19" s="28">
        <v>38999</v>
      </c>
      <c r="I19" s="28">
        <v>1302</v>
      </c>
      <c r="J19" s="29">
        <f t="shared" si="0"/>
        <v>-0.5134794595740965</v>
      </c>
      <c r="K19" s="28">
        <v>80159</v>
      </c>
      <c r="L19" s="28">
        <v>2677</v>
      </c>
      <c r="M19" s="30">
        <v>329958</v>
      </c>
      <c r="N19" s="31">
        <f t="shared" si="1"/>
        <v>368957</v>
      </c>
      <c r="O19" s="31">
        <f t="shared" si="2"/>
        <v>14061</v>
      </c>
      <c r="P19" s="34">
        <v>12759</v>
      </c>
      <c r="Q19" s="33"/>
    </row>
    <row r="20" spans="1:17" s="24" customFormat="1" ht="12.75">
      <c r="A20" s="25">
        <v>12</v>
      </c>
      <c r="B20" s="43">
        <v>10</v>
      </c>
      <c r="C20" s="45" t="s">
        <v>49</v>
      </c>
      <c r="D20" s="44" t="s">
        <v>37</v>
      </c>
      <c r="E20" s="26" t="s">
        <v>38</v>
      </c>
      <c r="F20" s="26">
        <v>9</v>
      </c>
      <c r="G20" s="27">
        <v>10</v>
      </c>
      <c r="H20" s="28">
        <v>35533</v>
      </c>
      <c r="I20" s="28">
        <v>1607</v>
      </c>
      <c r="J20" s="29">
        <f t="shared" si="0"/>
        <v>-0.5145791553051622</v>
      </c>
      <c r="K20" s="28">
        <v>73200.4</v>
      </c>
      <c r="L20" s="28">
        <v>2674</v>
      </c>
      <c r="M20" s="30">
        <v>2953709</v>
      </c>
      <c r="N20" s="31">
        <f t="shared" si="1"/>
        <v>2989242</v>
      </c>
      <c r="O20" s="31">
        <f t="shared" si="2"/>
        <v>115130</v>
      </c>
      <c r="P20" s="34">
        <v>113523</v>
      </c>
      <c r="Q20" s="33"/>
    </row>
    <row r="21" spans="1:17" s="24" customFormat="1" ht="12.75">
      <c r="A21" s="25">
        <v>13</v>
      </c>
      <c r="B21" s="43">
        <v>12</v>
      </c>
      <c r="C21" s="26" t="s">
        <v>56</v>
      </c>
      <c r="D21" s="44" t="s">
        <v>37</v>
      </c>
      <c r="E21" s="26" t="s">
        <v>38</v>
      </c>
      <c r="F21" s="26">
        <v>5</v>
      </c>
      <c r="G21" s="27">
        <v>5</v>
      </c>
      <c r="H21" s="28">
        <v>32816</v>
      </c>
      <c r="I21" s="28">
        <v>1180</v>
      </c>
      <c r="J21" s="29">
        <f t="shared" si="0"/>
        <v>-0.29660907960732197</v>
      </c>
      <c r="K21" s="28">
        <v>46654</v>
      </c>
      <c r="L21" s="28">
        <v>1601</v>
      </c>
      <c r="M21" s="30">
        <v>370645</v>
      </c>
      <c r="N21" s="31">
        <f t="shared" si="1"/>
        <v>403461</v>
      </c>
      <c r="O21" s="31">
        <f t="shared" si="2"/>
        <v>16398</v>
      </c>
      <c r="P21" s="34">
        <v>15218</v>
      </c>
      <c r="Q21" s="33"/>
    </row>
    <row r="22" spans="1:17" s="24" customFormat="1" ht="12.75">
      <c r="A22" s="25">
        <v>14</v>
      </c>
      <c r="B22" s="43">
        <v>11</v>
      </c>
      <c r="C22" s="26" t="s">
        <v>57</v>
      </c>
      <c r="D22" s="44" t="s">
        <v>39</v>
      </c>
      <c r="E22" s="26" t="s">
        <v>38</v>
      </c>
      <c r="F22" s="26">
        <v>5</v>
      </c>
      <c r="G22" s="27">
        <v>2</v>
      </c>
      <c r="H22" s="28">
        <v>29276</v>
      </c>
      <c r="I22" s="28">
        <v>946</v>
      </c>
      <c r="J22" s="29">
        <f t="shared" si="0"/>
        <v>-0.45284293287850297</v>
      </c>
      <c r="K22" s="28">
        <v>53505.66</v>
      </c>
      <c r="L22" s="28">
        <v>1714</v>
      </c>
      <c r="M22" s="30">
        <v>284500</v>
      </c>
      <c r="N22" s="31">
        <f t="shared" si="1"/>
        <v>313776</v>
      </c>
      <c r="O22" s="31">
        <f t="shared" si="2"/>
        <v>11702</v>
      </c>
      <c r="P22" s="34">
        <v>10756</v>
      </c>
      <c r="Q22" s="33"/>
    </row>
    <row r="23" spans="1:17" s="24" customFormat="1" ht="12.75">
      <c r="A23" s="25">
        <v>15</v>
      </c>
      <c r="B23" s="43" t="s">
        <v>62</v>
      </c>
      <c r="C23" s="26" t="s">
        <v>75</v>
      </c>
      <c r="D23" s="44" t="s">
        <v>39</v>
      </c>
      <c r="E23" s="26" t="s">
        <v>40</v>
      </c>
      <c r="F23" s="26">
        <v>1</v>
      </c>
      <c r="G23" s="27">
        <v>2</v>
      </c>
      <c r="H23" s="28">
        <v>19187</v>
      </c>
      <c r="I23" s="28">
        <v>660</v>
      </c>
      <c r="J23" s="29" t="e">
        <f t="shared" si="0"/>
        <v>#DIV/0!</v>
      </c>
      <c r="K23" s="28"/>
      <c r="L23" s="28"/>
      <c r="M23" s="30"/>
      <c r="N23" s="31">
        <f t="shared" si="1"/>
        <v>19187</v>
      </c>
      <c r="O23" s="31">
        <f t="shared" si="2"/>
        <v>660</v>
      </c>
      <c r="P23" s="34"/>
      <c r="Q23" s="33"/>
    </row>
    <row r="24" spans="1:17" s="24" customFormat="1" ht="12.75">
      <c r="A24" s="25">
        <v>16</v>
      </c>
      <c r="B24" s="43">
        <v>14</v>
      </c>
      <c r="C24" s="45" t="s">
        <v>48</v>
      </c>
      <c r="D24" s="44" t="s">
        <v>39</v>
      </c>
      <c r="E24" s="26" t="s">
        <v>38</v>
      </c>
      <c r="F24" s="26">
        <v>11</v>
      </c>
      <c r="G24" s="27">
        <v>8</v>
      </c>
      <c r="H24" s="28">
        <v>14873</v>
      </c>
      <c r="I24" s="28">
        <v>649</v>
      </c>
      <c r="J24" s="29">
        <f t="shared" si="0"/>
        <v>-0.31778358790881156</v>
      </c>
      <c r="K24" s="28">
        <v>21801</v>
      </c>
      <c r="L24" s="28">
        <v>1122</v>
      </c>
      <c r="M24" s="30">
        <v>702302</v>
      </c>
      <c r="N24" s="31">
        <f t="shared" si="1"/>
        <v>717175</v>
      </c>
      <c r="O24" s="31">
        <f t="shared" si="2"/>
        <v>31193</v>
      </c>
      <c r="P24" s="34">
        <v>30544</v>
      </c>
      <c r="Q24" s="33"/>
    </row>
    <row r="25" spans="1:17" s="24" customFormat="1" ht="12.75">
      <c r="A25" s="25">
        <v>17</v>
      </c>
      <c r="B25" s="43" t="s">
        <v>62</v>
      </c>
      <c r="C25" s="26" t="s">
        <v>76</v>
      </c>
      <c r="D25" s="44" t="s">
        <v>39</v>
      </c>
      <c r="E25" s="26" t="s">
        <v>42</v>
      </c>
      <c r="F25" s="26">
        <v>1</v>
      </c>
      <c r="G25" s="27">
        <v>1</v>
      </c>
      <c r="H25" s="28">
        <v>10230</v>
      </c>
      <c r="I25" s="28">
        <v>485</v>
      </c>
      <c r="J25" s="29" t="e">
        <f t="shared" si="0"/>
        <v>#DIV/0!</v>
      </c>
      <c r="K25" s="28"/>
      <c r="L25" s="28"/>
      <c r="M25" s="30"/>
      <c r="N25" s="31">
        <f t="shared" si="1"/>
        <v>10230</v>
      </c>
      <c r="O25" s="31">
        <f t="shared" si="2"/>
        <v>485</v>
      </c>
      <c r="P25" s="34"/>
      <c r="Q25" s="33"/>
    </row>
    <row r="26" spans="1:17" s="24" customFormat="1" ht="12.75">
      <c r="A26" s="25">
        <v>18</v>
      </c>
      <c r="B26" s="43">
        <v>13</v>
      </c>
      <c r="C26" s="26" t="s">
        <v>64</v>
      </c>
      <c r="D26" s="44" t="s">
        <v>39</v>
      </c>
      <c r="E26" s="26" t="s">
        <v>40</v>
      </c>
      <c r="F26" s="26">
        <v>3</v>
      </c>
      <c r="G26" s="27">
        <v>6</v>
      </c>
      <c r="H26" s="28">
        <v>8394</v>
      </c>
      <c r="I26" s="28">
        <v>264</v>
      </c>
      <c r="J26" s="29">
        <f t="shared" si="0"/>
        <v>-0.6655243863563914</v>
      </c>
      <c r="K26" s="28">
        <v>25096</v>
      </c>
      <c r="L26" s="28">
        <v>675</v>
      </c>
      <c r="M26" s="30">
        <v>83885</v>
      </c>
      <c r="N26" s="31">
        <f t="shared" si="1"/>
        <v>92279</v>
      </c>
      <c r="O26" s="31">
        <f t="shared" si="2"/>
        <v>2913</v>
      </c>
      <c r="P26" s="34">
        <v>2649</v>
      </c>
      <c r="Q26" s="33"/>
    </row>
    <row r="27" spans="1:17" s="24" customFormat="1" ht="12.75">
      <c r="A27" s="25">
        <v>19</v>
      </c>
      <c r="B27" s="43">
        <v>18</v>
      </c>
      <c r="C27" s="26" t="s">
        <v>60</v>
      </c>
      <c r="D27" s="44" t="s">
        <v>39</v>
      </c>
      <c r="E27" s="26" t="s">
        <v>43</v>
      </c>
      <c r="F27" s="26">
        <v>4</v>
      </c>
      <c r="G27" s="27">
        <v>1</v>
      </c>
      <c r="H27" s="28">
        <v>6669</v>
      </c>
      <c r="I27" s="28">
        <v>216</v>
      </c>
      <c r="J27" s="29">
        <f t="shared" si="0"/>
        <v>1.5080857465212487</v>
      </c>
      <c r="K27" s="28">
        <v>2659</v>
      </c>
      <c r="L27" s="28">
        <v>86</v>
      </c>
      <c r="M27" s="30">
        <v>70527</v>
      </c>
      <c r="N27" s="31">
        <f t="shared" si="1"/>
        <v>77196</v>
      </c>
      <c r="O27" s="31">
        <f t="shared" si="2"/>
        <v>2885</v>
      </c>
      <c r="P27" s="34">
        <v>2669</v>
      </c>
      <c r="Q27" s="33"/>
    </row>
    <row r="28" spans="1:17" s="24" customFormat="1" ht="12.75">
      <c r="A28" s="25">
        <v>20</v>
      </c>
      <c r="B28" s="43">
        <v>17</v>
      </c>
      <c r="C28" s="26" t="s">
        <v>54</v>
      </c>
      <c r="D28" s="44" t="s">
        <v>44</v>
      </c>
      <c r="E28" s="26" t="s">
        <v>36</v>
      </c>
      <c r="F28" s="26">
        <v>6</v>
      </c>
      <c r="G28" s="27">
        <v>2</v>
      </c>
      <c r="H28" s="28">
        <v>4815</v>
      </c>
      <c r="I28" s="28">
        <v>162</v>
      </c>
      <c r="J28" s="29">
        <f t="shared" si="0"/>
        <v>0.16444981862152352</v>
      </c>
      <c r="K28" s="28">
        <v>4135</v>
      </c>
      <c r="L28" s="28">
        <v>142</v>
      </c>
      <c r="M28" s="30">
        <v>57283</v>
      </c>
      <c r="N28" s="31">
        <f t="shared" si="1"/>
        <v>62098</v>
      </c>
      <c r="O28" s="31">
        <f t="shared" si="2"/>
        <v>2391</v>
      </c>
      <c r="P28" s="34">
        <v>2229</v>
      </c>
      <c r="Q28" s="33"/>
    </row>
    <row r="29" spans="1:17" s="24" customFormat="1" ht="12.75">
      <c r="A29" s="25">
        <v>21</v>
      </c>
      <c r="B29" s="43">
        <v>15</v>
      </c>
      <c r="C29" s="26" t="s">
        <v>65</v>
      </c>
      <c r="D29" s="44" t="s">
        <v>44</v>
      </c>
      <c r="E29" s="26" t="s">
        <v>40</v>
      </c>
      <c r="F29" s="26">
        <v>3</v>
      </c>
      <c r="G29" s="27">
        <v>1</v>
      </c>
      <c r="H29" s="28">
        <v>3340</v>
      </c>
      <c r="I29" s="28">
        <v>126</v>
      </c>
      <c r="J29" s="29">
        <f t="shared" si="0"/>
        <v>-0.5993762744392468</v>
      </c>
      <c r="K29" s="28">
        <v>8337</v>
      </c>
      <c r="L29" s="28">
        <v>262</v>
      </c>
      <c r="M29" s="30">
        <v>23156</v>
      </c>
      <c r="N29" s="31">
        <f t="shared" si="1"/>
        <v>26496</v>
      </c>
      <c r="O29" s="31">
        <f t="shared" si="2"/>
        <v>1096</v>
      </c>
      <c r="P29" s="34">
        <v>970</v>
      </c>
      <c r="Q29" s="33"/>
    </row>
    <row r="30" spans="1:17" ht="13.5" thickBot="1">
      <c r="A30" s="35"/>
      <c r="B30" s="35"/>
      <c r="C30" s="36"/>
      <c r="D30" s="36"/>
      <c r="E30" s="36"/>
      <c r="F30" s="36"/>
      <c r="G30" s="36"/>
      <c r="H30" s="37">
        <f>SUM(H9:H29)</f>
        <v>1448040.1400000001</v>
      </c>
      <c r="I30" s="37">
        <f>SUM(I9:I29)</f>
        <v>50101</v>
      </c>
      <c r="J30" s="38">
        <f t="shared" si="0"/>
        <v>-0.11935683936686892</v>
      </c>
      <c r="K30" s="37">
        <f>SUM(K9:K29)</f>
        <v>1644298.3999999997</v>
      </c>
      <c r="L30" s="37">
        <f>SUM(L9:L29)</f>
        <v>54030</v>
      </c>
      <c r="M30" s="37">
        <f>SUM(M9:M29)</f>
        <v>11024422</v>
      </c>
      <c r="N30" s="39"/>
      <c r="O30" s="39"/>
      <c r="P30" s="37">
        <f>SUM(P9:P29)</f>
        <v>416730</v>
      </c>
      <c r="Q30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C33" sqref="C33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68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40553</v>
      </c>
      <c r="P2" s="18"/>
    </row>
    <row r="3" spans="5:10" ht="12.75">
      <c r="E3" s="12" t="s">
        <v>9</v>
      </c>
      <c r="I3" s="19" t="s">
        <v>10</v>
      </c>
      <c r="J3" s="20">
        <v>2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2.75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2</v>
      </c>
      <c r="C9" s="41" t="s">
        <v>59</v>
      </c>
      <c r="D9" s="44" t="s">
        <v>39</v>
      </c>
      <c r="E9" s="26" t="s">
        <v>38</v>
      </c>
      <c r="F9" s="26">
        <v>3</v>
      </c>
      <c r="G9" s="27">
        <v>13</v>
      </c>
      <c r="H9" s="28">
        <v>298751</v>
      </c>
      <c r="I9" s="28">
        <v>8828</v>
      </c>
      <c r="J9" s="29">
        <f aca="true" t="shared" si="0" ref="J9:J27">H9/K9-100%</f>
        <v>0.7990545585932796</v>
      </c>
      <c r="K9" s="28">
        <v>166060</v>
      </c>
      <c r="L9" s="28">
        <v>4498</v>
      </c>
      <c r="M9" s="30">
        <v>635037</v>
      </c>
      <c r="N9" s="31">
        <f aca="true" t="shared" si="1" ref="N9:N26">H9+M9</f>
        <v>933788</v>
      </c>
      <c r="O9" s="31">
        <f aca="true" t="shared" si="2" ref="O9:O26">I9+P9</f>
        <v>30367</v>
      </c>
      <c r="P9" s="32">
        <v>21539</v>
      </c>
      <c r="Q9" s="33"/>
    </row>
    <row r="10" spans="1:17" s="24" customFormat="1" ht="12.75">
      <c r="A10" s="25">
        <v>2</v>
      </c>
      <c r="B10" s="43">
        <v>1</v>
      </c>
      <c r="C10" s="26" t="s">
        <v>58</v>
      </c>
      <c r="D10" s="44" t="s">
        <v>45</v>
      </c>
      <c r="E10" s="26" t="s">
        <v>38</v>
      </c>
      <c r="F10" s="26">
        <v>3</v>
      </c>
      <c r="G10" s="27">
        <v>13</v>
      </c>
      <c r="H10" s="28">
        <v>292939.08</v>
      </c>
      <c r="I10" s="28">
        <v>10129</v>
      </c>
      <c r="J10" s="29">
        <f t="shared" si="0"/>
        <v>0.35223663984711484</v>
      </c>
      <c r="K10" s="28">
        <v>216633</v>
      </c>
      <c r="L10" s="28">
        <v>7646</v>
      </c>
      <c r="M10" s="30">
        <v>920183</v>
      </c>
      <c r="N10" s="31">
        <f t="shared" si="1"/>
        <v>1213122.08</v>
      </c>
      <c r="O10" s="31">
        <f t="shared" si="2"/>
        <v>48688</v>
      </c>
      <c r="P10" s="32">
        <v>38559</v>
      </c>
      <c r="Q10" s="33"/>
    </row>
    <row r="11" spans="1:17" s="24" customFormat="1" ht="12.75">
      <c r="A11" s="25">
        <v>3</v>
      </c>
      <c r="B11" s="43" t="s">
        <v>62</v>
      </c>
      <c r="C11" s="26" t="s">
        <v>69</v>
      </c>
      <c r="D11" s="44" t="s">
        <v>39</v>
      </c>
      <c r="E11" s="26" t="s">
        <v>40</v>
      </c>
      <c r="F11" s="26">
        <v>1</v>
      </c>
      <c r="G11" s="27">
        <v>6</v>
      </c>
      <c r="H11" s="28">
        <v>237954.44</v>
      </c>
      <c r="I11" s="28">
        <v>8126</v>
      </c>
      <c r="J11" s="29" t="e">
        <f t="shared" si="0"/>
        <v>#DIV/0!</v>
      </c>
      <c r="K11" s="28"/>
      <c r="L11" s="28"/>
      <c r="M11" s="30"/>
      <c r="N11" s="31">
        <f t="shared" si="1"/>
        <v>237954.44</v>
      </c>
      <c r="O11" s="31">
        <f t="shared" si="2"/>
        <v>8126</v>
      </c>
      <c r="P11" s="32"/>
      <c r="Q11" s="33"/>
    </row>
    <row r="12" spans="1:17" s="24" customFormat="1" ht="12.75">
      <c r="A12" s="25">
        <v>4</v>
      </c>
      <c r="B12" s="43">
        <v>4</v>
      </c>
      <c r="C12" s="48" t="s">
        <v>63</v>
      </c>
      <c r="D12" s="44" t="s">
        <v>39</v>
      </c>
      <c r="E12" s="26" t="s">
        <v>40</v>
      </c>
      <c r="F12" s="26">
        <v>2</v>
      </c>
      <c r="G12" s="27">
        <v>4</v>
      </c>
      <c r="H12" s="28">
        <v>127293</v>
      </c>
      <c r="I12" s="28">
        <v>3963</v>
      </c>
      <c r="J12" s="29">
        <f t="shared" si="0"/>
        <v>0.6477418352685334</v>
      </c>
      <c r="K12" s="28">
        <v>77253</v>
      </c>
      <c r="L12" s="28">
        <v>2542</v>
      </c>
      <c r="M12" s="30">
        <v>140793</v>
      </c>
      <c r="N12" s="31">
        <f t="shared" si="1"/>
        <v>268086</v>
      </c>
      <c r="O12" s="31">
        <f t="shared" si="2"/>
        <v>9472</v>
      </c>
      <c r="P12" s="32">
        <v>5509</v>
      </c>
      <c r="Q12" s="33"/>
    </row>
    <row r="13" spans="1:17" s="24" customFormat="1" ht="12.75">
      <c r="A13" s="25">
        <v>5</v>
      </c>
      <c r="B13" s="43" t="s">
        <v>62</v>
      </c>
      <c r="C13" s="26" t="s">
        <v>70</v>
      </c>
      <c r="D13" s="44" t="s">
        <v>45</v>
      </c>
      <c r="E13" s="26" t="s">
        <v>38</v>
      </c>
      <c r="F13" s="26">
        <v>1</v>
      </c>
      <c r="G13" s="27">
        <v>5</v>
      </c>
      <c r="H13" s="28">
        <v>119682</v>
      </c>
      <c r="I13" s="28">
        <v>3898</v>
      </c>
      <c r="J13" s="29" t="e">
        <f t="shared" si="0"/>
        <v>#DIV/0!</v>
      </c>
      <c r="K13" s="28"/>
      <c r="L13" s="28"/>
      <c r="M13" s="30"/>
      <c r="N13" s="31">
        <f t="shared" si="1"/>
        <v>119682</v>
      </c>
      <c r="O13" s="31">
        <f t="shared" si="2"/>
        <v>3898</v>
      </c>
      <c r="P13" s="32"/>
      <c r="Q13" s="33"/>
    </row>
    <row r="14" spans="1:17" s="24" customFormat="1" ht="12.75">
      <c r="A14" s="25">
        <v>6</v>
      </c>
      <c r="B14" s="43">
        <v>7</v>
      </c>
      <c r="C14" s="26" t="s">
        <v>52</v>
      </c>
      <c r="D14" s="44" t="s">
        <v>37</v>
      </c>
      <c r="E14" s="26" t="s">
        <v>38</v>
      </c>
      <c r="F14" s="26">
        <v>6</v>
      </c>
      <c r="G14" s="27">
        <v>8</v>
      </c>
      <c r="H14" s="28">
        <v>89168.68</v>
      </c>
      <c r="I14" s="28">
        <v>2987</v>
      </c>
      <c r="J14" s="29">
        <f t="shared" si="0"/>
        <v>0.5748062590512519</v>
      </c>
      <c r="K14" s="28">
        <v>56622</v>
      </c>
      <c r="L14" s="28">
        <v>1932</v>
      </c>
      <c r="M14" s="30">
        <v>1039811</v>
      </c>
      <c r="N14" s="31">
        <f t="shared" si="1"/>
        <v>1128979.68</v>
      </c>
      <c r="O14" s="31">
        <f t="shared" si="2"/>
        <v>43906</v>
      </c>
      <c r="P14" s="32">
        <v>40919</v>
      </c>
      <c r="Q14" s="33"/>
    </row>
    <row r="15" spans="1:17" s="24" customFormat="1" ht="12.75">
      <c r="A15" s="25">
        <v>7</v>
      </c>
      <c r="B15" s="43">
        <v>6</v>
      </c>
      <c r="C15" s="26" t="s">
        <v>55</v>
      </c>
      <c r="D15" s="44" t="s">
        <v>45</v>
      </c>
      <c r="E15" s="26" t="s">
        <v>38</v>
      </c>
      <c r="F15" s="26">
        <v>4</v>
      </c>
      <c r="G15" s="27">
        <v>9</v>
      </c>
      <c r="H15" s="28">
        <v>82934.14</v>
      </c>
      <c r="I15" s="28">
        <v>2791</v>
      </c>
      <c r="J15" s="29">
        <f t="shared" si="0"/>
        <v>0.2722887167293089</v>
      </c>
      <c r="K15" s="28">
        <v>65185</v>
      </c>
      <c r="L15" s="28">
        <v>2013</v>
      </c>
      <c r="M15" s="42">
        <v>855182</v>
      </c>
      <c r="N15" s="31">
        <f t="shared" si="1"/>
        <v>938116.14</v>
      </c>
      <c r="O15" s="31">
        <f t="shared" si="2"/>
        <v>32769</v>
      </c>
      <c r="P15" s="32">
        <v>29978</v>
      </c>
      <c r="Q15" s="33"/>
    </row>
    <row r="16" spans="1:17" s="24" customFormat="1" ht="12.75">
      <c r="A16" s="25">
        <v>8</v>
      </c>
      <c r="B16" s="43">
        <v>3</v>
      </c>
      <c r="C16" s="26" t="s">
        <v>66</v>
      </c>
      <c r="D16" s="44" t="s">
        <v>67</v>
      </c>
      <c r="E16" s="26" t="s">
        <v>36</v>
      </c>
      <c r="F16" s="26">
        <v>2</v>
      </c>
      <c r="G16" s="27">
        <v>13</v>
      </c>
      <c r="H16" s="28">
        <v>80159</v>
      </c>
      <c r="I16" s="28">
        <v>2677</v>
      </c>
      <c r="J16" s="29">
        <f t="shared" si="0"/>
        <v>-0.4342090403455773</v>
      </c>
      <c r="K16" s="28">
        <v>141676</v>
      </c>
      <c r="L16" s="28">
        <v>5070</v>
      </c>
      <c r="M16" s="42">
        <v>233575</v>
      </c>
      <c r="N16" s="31">
        <f t="shared" si="1"/>
        <v>313734</v>
      </c>
      <c r="O16" s="31">
        <f t="shared" si="2"/>
        <v>11867</v>
      </c>
      <c r="P16" s="32">
        <v>9190</v>
      </c>
      <c r="Q16" s="33"/>
    </row>
    <row r="17" spans="1:17" s="24" customFormat="1" ht="12.75">
      <c r="A17" s="25">
        <v>9</v>
      </c>
      <c r="B17" s="43">
        <v>5</v>
      </c>
      <c r="C17" s="41" t="s">
        <v>53</v>
      </c>
      <c r="D17" s="44" t="s">
        <v>35</v>
      </c>
      <c r="E17" s="26" t="s">
        <v>36</v>
      </c>
      <c r="F17" s="26">
        <v>5</v>
      </c>
      <c r="G17" s="27">
        <v>16</v>
      </c>
      <c r="H17" s="28">
        <v>80029</v>
      </c>
      <c r="I17" s="28">
        <v>2355</v>
      </c>
      <c r="J17" s="29">
        <f t="shared" si="0"/>
        <v>0.08072814681773366</v>
      </c>
      <c r="K17" s="28">
        <v>74051</v>
      </c>
      <c r="L17" s="28">
        <v>2230</v>
      </c>
      <c r="M17" s="30">
        <v>939147</v>
      </c>
      <c r="N17" s="31">
        <f t="shared" si="1"/>
        <v>1019176</v>
      </c>
      <c r="O17" s="31">
        <f t="shared" si="2"/>
        <v>33342</v>
      </c>
      <c r="P17" s="34">
        <v>30987</v>
      </c>
      <c r="Q17" s="33"/>
    </row>
    <row r="18" spans="1:17" s="24" customFormat="1" ht="12.75">
      <c r="A18" s="25">
        <v>10</v>
      </c>
      <c r="B18" s="43">
        <v>8</v>
      </c>
      <c r="C18" s="45" t="s">
        <v>49</v>
      </c>
      <c r="D18" s="44" t="s">
        <v>37</v>
      </c>
      <c r="E18" s="26" t="s">
        <v>38</v>
      </c>
      <c r="F18" s="26">
        <v>8</v>
      </c>
      <c r="G18" s="27">
        <v>10</v>
      </c>
      <c r="H18" s="28">
        <v>73200.4</v>
      </c>
      <c r="I18" s="28">
        <v>2674</v>
      </c>
      <c r="J18" s="29">
        <f t="shared" si="0"/>
        <v>0.6492891422391456</v>
      </c>
      <c r="K18" s="28">
        <v>44383</v>
      </c>
      <c r="L18" s="28">
        <v>1530</v>
      </c>
      <c r="M18" s="30">
        <v>2873101</v>
      </c>
      <c r="N18" s="31">
        <f t="shared" si="1"/>
        <v>2946301.4</v>
      </c>
      <c r="O18" s="31">
        <f t="shared" si="2"/>
        <v>113168</v>
      </c>
      <c r="P18" s="34">
        <v>110494</v>
      </c>
      <c r="Q18" s="33"/>
    </row>
    <row r="19" spans="1:17" s="24" customFormat="1" ht="12.75">
      <c r="A19" s="25">
        <v>11</v>
      </c>
      <c r="B19" s="43">
        <v>9</v>
      </c>
      <c r="C19" s="26" t="s">
        <v>57</v>
      </c>
      <c r="D19" s="44" t="s">
        <v>39</v>
      </c>
      <c r="E19" s="26" t="s">
        <v>38</v>
      </c>
      <c r="F19" s="26">
        <v>4</v>
      </c>
      <c r="G19" s="27">
        <v>3</v>
      </c>
      <c r="H19" s="28">
        <v>53505.66</v>
      </c>
      <c r="I19" s="28">
        <v>1714</v>
      </c>
      <c r="J19" s="29">
        <f t="shared" si="0"/>
        <v>0.4160181019425184</v>
      </c>
      <c r="K19" s="28">
        <v>37786</v>
      </c>
      <c r="L19" s="28">
        <v>1241</v>
      </c>
      <c r="M19" s="30">
        <v>213503</v>
      </c>
      <c r="N19" s="31">
        <f t="shared" si="1"/>
        <v>267008.66000000003</v>
      </c>
      <c r="O19" s="31">
        <f t="shared" si="2"/>
        <v>9867</v>
      </c>
      <c r="P19" s="34">
        <v>8153</v>
      </c>
      <c r="Q19" s="33"/>
    </row>
    <row r="20" spans="1:17" s="24" customFormat="1" ht="12.75">
      <c r="A20" s="25">
        <v>12</v>
      </c>
      <c r="B20" s="43">
        <v>10</v>
      </c>
      <c r="C20" s="26" t="s">
        <v>56</v>
      </c>
      <c r="D20" s="44" t="s">
        <v>37</v>
      </c>
      <c r="E20" s="26" t="s">
        <v>38</v>
      </c>
      <c r="F20" s="26">
        <v>4</v>
      </c>
      <c r="G20" s="27">
        <v>5</v>
      </c>
      <c r="H20" s="28">
        <v>46654</v>
      </c>
      <c r="I20" s="28">
        <v>1601</v>
      </c>
      <c r="J20" s="29">
        <f t="shared" si="0"/>
        <v>0.2641647473242108</v>
      </c>
      <c r="K20" s="28">
        <v>36905</v>
      </c>
      <c r="L20" s="28">
        <v>1302</v>
      </c>
      <c r="M20" s="30">
        <v>309125</v>
      </c>
      <c r="N20" s="31">
        <f t="shared" si="1"/>
        <v>355779</v>
      </c>
      <c r="O20" s="31">
        <f t="shared" si="2"/>
        <v>14442</v>
      </c>
      <c r="P20" s="34">
        <v>12841</v>
      </c>
      <c r="Q20" s="33"/>
    </row>
    <row r="21" spans="1:17" s="24" customFormat="1" ht="12.75">
      <c r="A21" s="25">
        <v>13</v>
      </c>
      <c r="B21" s="43">
        <v>11</v>
      </c>
      <c r="C21" s="26" t="s">
        <v>64</v>
      </c>
      <c r="D21" s="44" t="s">
        <v>39</v>
      </c>
      <c r="E21" s="26" t="s">
        <v>40</v>
      </c>
      <c r="F21" s="26">
        <v>2</v>
      </c>
      <c r="G21" s="27">
        <v>6</v>
      </c>
      <c r="H21" s="28">
        <v>25096</v>
      </c>
      <c r="I21" s="28">
        <v>675</v>
      </c>
      <c r="J21" s="29">
        <f t="shared" si="0"/>
        <v>0.032672208048720286</v>
      </c>
      <c r="K21" s="28">
        <v>24302</v>
      </c>
      <c r="L21" s="28">
        <v>677</v>
      </c>
      <c r="M21" s="30">
        <v>54258</v>
      </c>
      <c r="N21" s="31">
        <f t="shared" si="1"/>
        <v>79354</v>
      </c>
      <c r="O21" s="31">
        <f t="shared" si="2"/>
        <v>2472</v>
      </c>
      <c r="P21" s="34">
        <v>1797</v>
      </c>
      <c r="Q21" s="33"/>
    </row>
    <row r="22" spans="1:17" s="24" customFormat="1" ht="12.75">
      <c r="A22" s="25">
        <v>14</v>
      </c>
      <c r="B22" s="43">
        <v>13</v>
      </c>
      <c r="C22" s="45" t="s">
        <v>48</v>
      </c>
      <c r="D22" s="44" t="s">
        <v>39</v>
      </c>
      <c r="E22" s="26" t="s">
        <v>38</v>
      </c>
      <c r="F22" s="26">
        <v>10</v>
      </c>
      <c r="G22" s="27">
        <v>9</v>
      </c>
      <c r="H22" s="28">
        <v>21801</v>
      </c>
      <c r="I22" s="28">
        <v>1122</v>
      </c>
      <c r="J22" s="29">
        <f t="shared" si="0"/>
        <v>1.4017847306378761</v>
      </c>
      <c r="K22" s="28">
        <v>9077</v>
      </c>
      <c r="L22" s="28">
        <v>483</v>
      </c>
      <c r="M22" s="30">
        <v>680388</v>
      </c>
      <c r="N22" s="31">
        <f t="shared" si="1"/>
        <v>702189</v>
      </c>
      <c r="O22" s="31">
        <f t="shared" si="2"/>
        <v>30537</v>
      </c>
      <c r="P22" s="34">
        <v>29415</v>
      </c>
      <c r="Q22" s="33"/>
    </row>
    <row r="23" spans="1:17" s="24" customFormat="1" ht="12.75">
      <c r="A23" s="25">
        <v>15</v>
      </c>
      <c r="B23" s="43">
        <v>18</v>
      </c>
      <c r="C23" s="26" t="s">
        <v>65</v>
      </c>
      <c r="D23" s="44" t="s">
        <v>44</v>
      </c>
      <c r="E23" s="26" t="s">
        <v>40</v>
      </c>
      <c r="F23" s="26">
        <v>2</v>
      </c>
      <c r="G23" s="27">
        <v>2</v>
      </c>
      <c r="H23" s="28">
        <v>8337</v>
      </c>
      <c r="I23" s="28">
        <v>262</v>
      </c>
      <c r="J23" s="29">
        <f t="shared" si="0"/>
        <v>1.0084317032040473</v>
      </c>
      <c r="K23" s="28">
        <v>4151</v>
      </c>
      <c r="L23" s="28">
        <v>143</v>
      </c>
      <c r="M23" s="30">
        <v>10689</v>
      </c>
      <c r="N23" s="31">
        <f t="shared" si="1"/>
        <v>19026</v>
      </c>
      <c r="O23" s="31">
        <f t="shared" si="2"/>
        <v>744</v>
      </c>
      <c r="P23" s="34">
        <v>482</v>
      </c>
      <c r="Q23" s="33"/>
    </row>
    <row r="24" spans="1:17" s="24" customFormat="1" ht="12.75">
      <c r="A24" s="25">
        <v>16</v>
      </c>
      <c r="B24" s="43">
        <v>15</v>
      </c>
      <c r="C24" s="26" t="s">
        <v>50</v>
      </c>
      <c r="D24" s="44" t="s">
        <v>41</v>
      </c>
      <c r="E24" s="26" t="s">
        <v>36</v>
      </c>
      <c r="F24" s="26">
        <v>7</v>
      </c>
      <c r="G24" s="27">
        <v>3</v>
      </c>
      <c r="H24" s="28">
        <v>7847</v>
      </c>
      <c r="I24" s="28">
        <v>295</v>
      </c>
      <c r="J24" s="29">
        <f t="shared" si="0"/>
        <v>0.2987421383647799</v>
      </c>
      <c r="K24" s="28">
        <v>6042</v>
      </c>
      <c r="L24" s="28">
        <v>280</v>
      </c>
      <c r="M24" s="30">
        <v>291358</v>
      </c>
      <c r="N24" s="31">
        <f t="shared" si="1"/>
        <v>299205</v>
      </c>
      <c r="O24" s="31">
        <f t="shared" si="2"/>
        <v>11734</v>
      </c>
      <c r="P24" s="34">
        <v>11439</v>
      </c>
      <c r="Q24" s="33"/>
    </row>
    <row r="25" spans="1:17" s="24" customFormat="1" ht="12.75">
      <c r="A25" s="25">
        <v>17</v>
      </c>
      <c r="B25" s="43">
        <v>19</v>
      </c>
      <c r="C25" s="26" t="s">
        <v>54</v>
      </c>
      <c r="D25" s="44" t="s">
        <v>44</v>
      </c>
      <c r="E25" s="26" t="s">
        <v>36</v>
      </c>
      <c r="F25" s="26">
        <v>5</v>
      </c>
      <c r="G25" s="27">
        <v>4</v>
      </c>
      <c r="H25" s="28">
        <v>4135</v>
      </c>
      <c r="I25" s="28">
        <v>142</v>
      </c>
      <c r="J25" s="29">
        <f t="shared" si="0"/>
        <v>0.11245628194780743</v>
      </c>
      <c r="K25" s="28">
        <v>3717</v>
      </c>
      <c r="L25" s="28">
        <v>125</v>
      </c>
      <c r="M25" s="30">
        <v>52117</v>
      </c>
      <c r="N25" s="31">
        <f t="shared" si="1"/>
        <v>56252</v>
      </c>
      <c r="O25" s="31">
        <f t="shared" si="2"/>
        <v>2176</v>
      </c>
      <c r="P25" s="34">
        <v>2034</v>
      </c>
      <c r="Q25" s="33"/>
    </row>
    <row r="26" spans="1:17" s="24" customFormat="1" ht="12.75">
      <c r="A26" s="25">
        <v>18</v>
      </c>
      <c r="B26" s="43">
        <v>14</v>
      </c>
      <c r="C26" s="26" t="s">
        <v>60</v>
      </c>
      <c r="D26" s="44" t="s">
        <v>39</v>
      </c>
      <c r="E26" s="26" t="s">
        <v>43</v>
      </c>
      <c r="F26" s="26">
        <v>3</v>
      </c>
      <c r="G26" s="27">
        <v>1</v>
      </c>
      <c r="H26" s="28">
        <v>2659</v>
      </c>
      <c r="I26" s="28">
        <v>86</v>
      </c>
      <c r="J26" s="29">
        <f t="shared" si="0"/>
        <v>-0.560641110376735</v>
      </c>
      <c r="K26" s="28">
        <v>6052</v>
      </c>
      <c r="L26" s="28">
        <v>196</v>
      </c>
      <c r="M26" s="30">
        <v>67868</v>
      </c>
      <c r="N26" s="31">
        <f t="shared" si="1"/>
        <v>70527</v>
      </c>
      <c r="O26" s="31">
        <f t="shared" si="2"/>
        <v>2669</v>
      </c>
      <c r="P26" s="34">
        <v>2583</v>
      </c>
      <c r="Q26" s="33"/>
    </row>
    <row r="27" spans="1:17" ht="13.5" thickBot="1">
      <c r="A27" s="35"/>
      <c r="B27" s="35"/>
      <c r="C27" s="36"/>
      <c r="D27" s="36"/>
      <c r="E27" s="36"/>
      <c r="F27" s="36"/>
      <c r="G27" s="36"/>
      <c r="H27" s="37">
        <f>SUM(H9:H26)</f>
        <v>1652145.3999999997</v>
      </c>
      <c r="I27" s="37">
        <f>SUM(I9:I26)</f>
        <v>54325</v>
      </c>
      <c r="J27" s="38">
        <f t="shared" si="0"/>
        <v>0.7034270720026392</v>
      </c>
      <c r="K27" s="37">
        <f>SUM(K9:K26)</f>
        <v>969895</v>
      </c>
      <c r="L27" s="37">
        <f>SUM(L9:L26)</f>
        <v>31908</v>
      </c>
      <c r="M27" s="37">
        <f>SUM(M9:M26)</f>
        <v>9316135</v>
      </c>
      <c r="N27" s="39"/>
      <c r="O27" s="39"/>
      <c r="P27" s="37">
        <f>SUM(P9:P26)</f>
        <v>355919</v>
      </c>
      <c r="Q27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N14" sqref="N14"/>
    </sheetView>
  </sheetViews>
  <sheetFormatPr defaultColWidth="9.140625" defaultRowHeight="15"/>
  <cols>
    <col min="1" max="1" width="5.7109375" style="1" customWidth="1"/>
    <col min="2" max="2" width="7.140625" style="1" customWidth="1"/>
    <col min="3" max="3" width="37.7109375" style="1" customWidth="1"/>
    <col min="4" max="4" width="6.00390625" style="1" customWidth="1"/>
    <col min="5" max="5" width="10.00390625" style="1" customWidth="1"/>
    <col min="6" max="6" width="6.00390625" style="1" customWidth="1"/>
    <col min="7" max="7" width="5.00390625" style="1" customWidth="1"/>
    <col min="8" max="8" width="10.7109375" style="1" customWidth="1"/>
    <col min="9" max="10" width="9.140625" style="1" customWidth="1"/>
    <col min="11" max="11" width="9.57421875" style="1" customWidth="1"/>
    <col min="12" max="12" width="10.7109375" style="1" customWidth="1"/>
    <col min="13" max="13" width="14.851562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47">
        <v>2011</v>
      </c>
      <c r="I1" s="5" t="s">
        <v>2</v>
      </c>
      <c r="J1" s="6" t="s">
        <v>61</v>
      </c>
      <c r="K1" s="7"/>
      <c r="M1" s="8" t="s">
        <v>3</v>
      </c>
      <c r="N1" s="9" t="s">
        <v>4</v>
      </c>
      <c r="O1" s="10"/>
      <c r="P1" s="11"/>
    </row>
    <row r="2" spans="5:16" ht="12.75">
      <c r="E2" s="12" t="s">
        <v>5</v>
      </c>
      <c r="I2" s="13" t="s">
        <v>6</v>
      </c>
      <c r="J2" s="14"/>
      <c r="K2" s="15"/>
      <c r="L2" s="16" t="s">
        <v>7</v>
      </c>
      <c r="M2" s="1" t="s">
        <v>8</v>
      </c>
      <c r="N2" s="17">
        <v>40546</v>
      </c>
      <c r="P2" s="18"/>
    </row>
    <row r="3" spans="5:10" ht="12.75">
      <c r="E3" s="12" t="s">
        <v>9</v>
      </c>
      <c r="I3" s="19" t="s">
        <v>10</v>
      </c>
      <c r="J3" s="20">
        <v>1</v>
      </c>
    </row>
    <row r="4" spans="2:16" ht="12.75">
      <c r="B4" s="1" t="s">
        <v>11</v>
      </c>
      <c r="C4" s="1" t="s">
        <v>12</v>
      </c>
      <c r="E4" s="12" t="s">
        <v>13</v>
      </c>
      <c r="M4" s="21" t="s">
        <v>14</v>
      </c>
      <c r="N4" s="2">
        <v>5.4</v>
      </c>
      <c r="P4" s="21" t="s">
        <v>14</v>
      </c>
    </row>
    <row r="5" spans="2:16" ht="12.75">
      <c r="B5" s="1" t="s">
        <v>15</v>
      </c>
      <c r="C5" s="20" t="s">
        <v>16</v>
      </c>
      <c r="E5" s="12" t="s">
        <v>17</v>
      </c>
      <c r="M5" s="21" t="s">
        <v>18</v>
      </c>
      <c r="P5" s="21" t="s">
        <v>18</v>
      </c>
    </row>
    <row r="6" spans="2:16" ht="12.75">
      <c r="B6" s="20"/>
      <c r="C6" s="22"/>
      <c r="M6" s="21" t="s">
        <v>19</v>
      </c>
      <c r="P6" s="21" t="s">
        <v>19</v>
      </c>
    </row>
    <row r="7" spans="1:16" ht="12.75">
      <c r="A7" s="23" t="s">
        <v>20</v>
      </c>
      <c r="B7" s="23" t="s">
        <v>21</v>
      </c>
      <c r="C7" s="23"/>
      <c r="D7" s="23"/>
      <c r="E7" s="23" t="s">
        <v>22</v>
      </c>
      <c r="F7" s="23" t="s">
        <v>23</v>
      </c>
      <c r="G7" s="23" t="s">
        <v>24</v>
      </c>
      <c r="H7" s="23" t="s">
        <v>25</v>
      </c>
      <c r="I7" s="23" t="s">
        <v>25</v>
      </c>
      <c r="J7" s="23" t="s">
        <v>26</v>
      </c>
      <c r="K7" s="23" t="s">
        <v>27</v>
      </c>
      <c r="L7" s="23" t="s">
        <v>28</v>
      </c>
      <c r="M7" s="23" t="s">
        <v>29</v>
      </c>
      <c r="N7" s="23" t="s">
        <v>29</v>
      </c>
      <c r="O7" s="23" t="s">
        <v>29</v>
      </c>
      <c r="P7" s="23" t="s">
        <v>29</v>
      </c>
    </row>
    <row r="8" spans="1:16" ht="12.75">
      <c r="A8" s="23"/>
      <c r="B8" s="23" t="s">
        <v>25</v>
      </c>
      <c r="C8" s="23" t="s">
        <v>30</v>
      </c>
      <c r="D8" s="23" t="s">
        <v>31</v>
      </c>
      <c r="E8" s="23" t="s">
        <v>31</v>
      </c>
      <c r="F8" s="23" t="s">
        <v>24</v>
      </c>
      <c r="G8" s="23"/>
      <c r="H8" s="23" t="s">
        <v>32</v>
      </c>
      <c r="I8" s="23" t="s">
        <v>33</v>
      </c>
      <c r="J8" s="23" t="s">
        <v>34</v>
      </c>
      <c r="K8" s="23" t="s">
        <v>32</v>
      </c>
      <c r="L8" s="23" t="s">
        <v>33</v>
      </c>
      <c r="M8" s="23"/>
      <c r="N8" s="23" t="s">
        <v>32</v>
      </c>
      <c r="O8" s="23" t="s">
        <v>33</v>
      </c>
      <c r="P8" s="23" t="s">
        <v>33</v>
      </c>
    </row>
    <row r="9" spans="1:17" s="24" customFormat="1" ht="12.75">
      <c r="A9" s="25">
        <v>1</v>
      </c>
      <c r="B9" s="43">
        <v>1</v>
      </c>
      <c r="C9" s="26" t="s">
        <v>58</v>
      </c>
      <c r="D9" s="44" t="s">
        <v>45</v>
      </c>
      <c r="E9" s="26" t="s">
        <v>38</v>
      </c>
      <c r="F9" s="26">
        <v>2</v>
      </c>
      <c r="G9" s="27">
        <v>13</v>
      </c>
      <c r="H9" s="28">
        <v>216633</v>
      </c>
      <c r="I9" s="28">
        <v>7646</v>
      </c>
      <c r="J9" s="29">
        <f aca="true" t="shared" si="0" ref="J9:J28">H9/K9-100%</f>
        <v>-0.0810940356562645</v>
      </c>
      <c r="K9" s="28">
        <v>235751</v>
      </c>
      <c r="L9" s="28">
        <v>8335</v>
      </c>
      <c r="M9" s="30">
        <v>486678</v>
      </c>
      <c r="N9" s="31">
        <f aca="true" t="shared" si="1" ref="N9:N27">H9+M9</f>
        <v>703311</v>
      </c>
      <c r="O9" s="31">
        <f aca="true" t="shared" si="2" ref="O9:O27">I9+P9</f>
        <v>28043</v>
      </c>
      <c r="P9" s="32">
        <v>20397</v>
      </c>
      <c r="Q9" s="33"/>
    </row>
    <row r="10" spans="1:17" s="24" customFormat="1" ht="12.75">
      <c r="A10" s="25">
        <v>2</v>
      </c>
      <c r="B10" s="43">
        <v>2</v>
      </c>
      <c r="C10" s="41" t="s">
        <v>59</v>
      </c>
      <c r="D10" s="44" t="s">
        <v>39</v>
      </c>
      <c r="E10" s="26" t="s">
        <v>38</v>
      </c>
      <c r="F10" s="26">
        <v>2</v>
      </c>
      <c r="G10" s="27">
        <v>12</v>
      </c>
      <c r="H10" s="28">
        <v>166060</v>
      </c>
      <c r="I10" s="28">
        <v>4498</v>
      </c>
      <c r="J10" s="29">
        <f t="shared" si="0"/>
        <v>0.6055489380133967</v>
      </c>
      <c r="K10" s="28">
        <v>103428.8</v>
      </c>
      <c r="L10" s="28">
        <v>3138</v>
      </c>
      <c r="M10" s="30">
        <v>304038</v>
      </c>
      <c r="N10" s="31">
        <f t="shared" si="1"/>
        <v>470098</v>
      </c>
      <c r="O10" s="31">
        <f t="shared" si="2"/>
        <v>15042</v>
      </c>
      <c r="P10" s="32">
        <v>10544</v>
      </c>
      <c r="Q10" s="33"/>
    </row>
    <row r="11" spans="1:17" s="24" customFormat="1" ht="12.75">
      <c r="A11" s="25">
        <v>3</v>
      </c>
      <c r="B11" s="43" t="s">
        <v>62</v>
      </c>
      <c r="C11" s="26" t="s">
        <v>66</v>
      </c>
      <c r="D11" s="44" t="s">
        <v>67</v>
      </c>
      <c r="E11" s="26" t="s">
        <v>36</v>
      </c>
      <c r="F11" s="26">
        <v>1</v>
      </c>
      <c r="G11" s="27">
        <v>13</v>
      </c>
      <c r="H11" s="28">
        <v>141676</v>
      </c>
      <c r="I11" s="28">
        <v>5070</v>
      </c>
      <c r="J11" s="29" t="e">
        <f t="shared" si="0"/>
        <v>#DIV/0!</v>
      </c>
      <c r="K11" s="28"/>
      <c r="L11" s="28"/>
      <c r="M11" s="30"/>
      <c r="N11" s="31">
        <f t="shared" si="1"/>
        <v>141676</v>
      </c>
      <c r="O11" s="31">
        <f t="shared" si="2"/>
        <v>5070</v>
      </c>
      <c r="P11" s="32"/>
      <c r="Q11" s="33"/>
    </row>
    <row r="12" spans="1:17" s="24" customFormat="1" ht="12.75">
      <c r="A12" s="25">
        <v>4</v>
      </c>
      <c r="B12" s="43" t="s">
        <v>62</v>
      </c>
      <c r="C12" s="46" t="s">
        <v>63</v>
      </c>
      <c r="D12" s="44" t="s">
        <v>39</v>
      </c>
      <c r="E12" s="26" t="s">
        <v>40</v>
      </c>
      <c r="F12" s="26">
        <v>1</v>
      </c>
      <c r="G12" s="27">
        <v>4</v>
      </c>
      <c r="H12" s="28">
        <v>77253</v>
      </c>
      <c r="I12" s="28">
        <v>2542</v>
      </c>
      <c r="J12" s="29" t="e">
        <f t="shared" si="0"/>
        <v>#DIV/0!</v>
      </c>
      <c r="K12" s="28"/>
      <c r="L12" s="28"/>
      <c r="M12" s="30"/>
      <c r="N12" s="31">
        <f t="shared" si="1"/>
        <v>77253</v>
      </c>
      <c r="O12" s="31">
        <f t="shared" si="2"/>
        <v>2542</v>
      </c>
      <c r="P12" s="32"/>
      <c r="Q12" s="33"/>
    </row>
    <row r="13" spans="1:17" s="24" customFormat="1" ht="12.75">
      <c r="A13" s="25">
        <v>5</v>
      </c>
      <c r="B13" s="43">
        <v>3</v>
      </c>
      <c r="C13" s="41" t="s">
        <v>53</v>
      </c>
      <c r="D13" s="44" t="s">
        <v>35</v>
      </c>
      <c r="E13" s="26" t="s">
        <v>36</v>
      </c>
      <c r="F13" s="26">
        <v>4</v>
      </c>
      <c r="G13" s="27">
        <v>17</v>
      </c>
      <c r="H13" s="28">
        <v>74051</v>
      </c>
      <c r="I13" s="28">
        <v>2230</v>
      </c>
      <c r="J13" s="29">
        <f t="shared" si="0"/>
        <v>0.027515679635899515</v>
      </c>
      <c r="K13" s="28">
        <v>72068</v>
      </c>
      <c r="L13" s="28">
        <v>2283</v>
      </c>
      <c r="M13" s="30">
        <v>807215</v>
      </c>
      <c r="N13" s="31">
        <f t="shared" si="1"/>
        <v>881266</v>
      </c>
      <c r="O13" s="31">
        <f t="shared" si="2"/>
        <v>28706</v>
      </c>
      <c r="P13" s="32">
        <v>26476</v>
      </c>
      <c r="Q13" s="33"/>
    </row>
    <row r="14" spans="1:17" s="24" customFormat="1" ht="12.75">
      <c r="A14" s="25">
        <v>6</v>
      </c>
      <c r="B14" s="43">
        <v>8</v>
      </c>
      <c r="C14" s="26" t="s">
        <v>55</v>
      </c>
      <c r="D14" s="44" t="s">
        <v>45</v>
      </c>
      <c r="E14" s="26" t="s">
        <v>38</v>
      </c>
      <c r="F14" s="26">
        <v>3</v>
      </c>
      <c r="G14" s="27">
        <v>9</v>
      </c>
      <c r="H14" s="28">
        <v>65185</v>
      </c>
      <c r="I14" s="28">
        <v>2013</v>
      </c>
      <c r="J14" s="29">
        <f t="shared" si="0"/>
        <v>0.7382203141249566</v>
      </c>
      <c r="K14" s="28">
        <v>37501</v>
      </c>
      <c r="L14" s="28">
        <v>1163</v>
      </c>
      <c r="M14" s="30">
        <v>728170</v>
      </c>
      <c r="N14" s="31">
        <f t="shared" si="1"/>
        <v>793355</v>
      </c>
      <c r="O14" s="31">
        <f t="shared" si="2"/>
        <v>27537</v>
      </c>
      <c r="P14" s="32">
        <v>25524</v>
      </c>
      <c r="Q14" s="33"/>
    </row>
    <row r="15" spans="1:17" s="24" customFormat="1" ht="12.75">
      <c r="A15" s="25">
        <v>7</v>
      </c>
      <c r="B15" s="43">
        <v>4</v>
      </c>
      <c r="C15" s="26" t="s">
        <v>52</v>
      </c>
      <c r="D15" s="44" t="s">
        <v>37</v>
      </c>
      <c r="E15" s="26" t="s">
        <v>38</v>
      </c>
      <c r="F15" s="26">
        <v>5</v>
      </c>
      <c r="G15" s="27">
        <v>8</v>
      </c>
      <c r="H15" s="28">
        <v>56622</v>
      </c>
      <c r="I15" s="28">
        <v>1932</v>
      </c>
      <c r="J15" s="29">
        <f t="shared" si="0"/>
        <v>-0.017599988895906082</v>
      </c>
      <c r="K15" s="28">
        <v>57636.4</v>
      </c>
      <c r="L15" s="28">
        <v>1924</v>
      </c>
      <c r="M15" s="42">
        <v>920649</v>
      </c>
      <c r="N15" s="31">
        <f t="shared" si="1"/>
        <v>977271</v>
      </c>
      <c r="O15" s="31">
        <f t="shared" si="2"/>
        <v>37785</v>
      </c>
      <c r="P15" s="32">
        <v>35853</v>
      </c>
      <c r="Q15" s="33"/>
    </row>
    <row r="16" spans="1:17" s="24" customFormat="1" ht="12.75">
      <c r="A16" s="25">
        <v>8</v>
      </c>
      <c r="B16" s="43">
        <v>6</v>
      </c>
      <c r="C16" s="45" t="s">
        <v>49</v>
      </c>
      <c r="D16" s="44" t="s">
        <v>37</v>
      </c>
      <c r="E16" s="26" t="s">
        <v>38</v>
      </c>
      <c r="F16" s="26">
        <v>7</v>
      </c>
      <c r="G16" s="27">
        <v>10</v>
      </c>
      <c r="H16" s="28">
        <v>44383</v>
      </c>
      <c r="I16" s="28">
        <v>1530</v>
      </c>
      <c r="J16" s="29">
        <f t="shared" si="0"/>
        <v>-0.014324420360664503</v>
      </c>
      <c r="K16" s="28">
        <v>45028</v>
      </c>
      <c r="L16" s="28">
        <v>1521</v>
      </c>
      <c r="M16" s="42">
        <v>2787894</v>
      </c>
      <c r="N16" s="31">
        <f t="shared" si="1"/>
        <v>2832277</v>
      </c>
      <c r="O16" s="31">
        <f t="shared" si="2"/>
        <v>108722</v>
      </c>
      <c r="P16" s="32">
        <v>107192</v>
      </c>
      <c r="Q16" s="33"/>
    </row>
    <row r="17" spans="1:17" s="24" customFormat="1" ht="12.75">
      <c r="A17" s="25">
        <v>9</v>
      </c>
      <c r="B17" s="43">
        <v>9</v>
      </c>
      <c r="C17" s="26" t="s">
        <v>57</v>
      </c>
      <c r="D17" s="44" t="s">
        <v>39</v>
      </c>
      <c r="E17" s="26" t="s">
        <v>38</v>
      </c>
      <c r="F17" s="26">
        <v>3</v>
      </c>
      <c r="G17" s="27">
        <v>3</v>
      </c>
      <c r="H17" s="28">
        <v>37786</v>
      </c>
      <c r="I17" s="28">
        <v>1241</v>
      </c>
      <c r="J17" s="29">
        <f t="shared" si="0"/>
        <v>0.2877786108649718</v>
      </c>
      <c r="K17" s="28">
        <v>29342</v>
      </c>
      <c r="L17" s="28">
        <v>966</v>
      </c>
      <c r="M17" s="30">
        <v>146911</v>
      </c>
      <c r="N17" s="31">
        <f t="shared" si="1"/>
        <v>184697</v>
      </c>
      <c r="O17" s="31">
        <f t="shared" si="2"/>
        <v>6768</v>
      </c>
      <c r="P17" s="34">
        <v>5527</v>
      </c>
      <c r="Q17" s="33"/>
    </row>
    <row r="18" spans="1:17" s="24" customFormat="1" ht="12.75">
      <c r="A18" s="25">
        <v>10</v>
      </c>
      <c r="B18" s="43">
        <v>7</v>
      </c>
      <c r="C18" s="26" t="s">
        <v>56</v>
      </c>
      <c r="D18" s="44" t="s">
        <v>37</v>
      </c>
      <c r="E18" s="26" t="s">
        <v>38</v>
      </c>
      <c r="F18" s="26">
        <v>3</v>
      </c>
      <c r="G18" s="27">
        <v>5</v>
      </c>
      <c r="H18" s="28">
        <v>36905</v>
      </c>
      <c r="I18" s="28">
        <v>1302</v>
      </c>
      <c r="J18" s="29">
        <f t="shared" si="0"/>
        <v>-0.14863430838793024</v>
      </c>
      <c r="K18" s="28">
        <v>43348</v>
      </c>
      <c r="L18" s="28">
        <v>1465</v>
      </c>
      <c r="M18" s="30">
        <v>231364</v>
      </c>
      <c r="N18" s="31">
        <f t="shared" si="1"/>
        <v>268269</v>
      </c>
      <c r="O18" s="31">
        <f t="shared" si="2"/>
        <v>10775</v>
      </c>
      <c r="P18" s="34">
        <v>9473</v>
      </c>
      <c r="Q18" s="33"/>
    </row>
    <row r="19" spans="1:17" s="24" customFormat="1" ht="12.75">
      <c r="A19" s="25">
        <v>11</v>
      </c>
      <c r="B19" s="43" t="s">
        <v>62</v>
      </c>
      <c r="C19" s="26" t="s">
        <v>64</v>
      </c>
      <c r="D19" s="44" t="s">
        <v>39</v>
      </c>
      <c r="E19" s="26" t="s">
        <v>40</v>
      </c>
      <c r="F19" s="26">
        <v>1</v>
      </c>
      <c r="G19" s="27">
        <v>6</v>
      </c>
      <c r="H19" s="28">
        <v>24302</v>
      </c>
      <c r="I19" s="28">
        <v>677</v>
      </c>
      <c r="J19" s="29" t="e">
        <f t="shared" si="0"/>
        <v>#DIV/0!</v>
      </c>
      <c r="K19" s="28"/>
      <c r="L19" s="28"/>
      <c r="M19" s="30"/>
      <c r="N19" s="31">
        <f t="shared" si="1"/>
        <v>24302</v>
      </c>
      <c r="O19" s="31">
        <f t="shared" si="2"/>
        <v>677</v>
      </c>
      <c r="P19" s="34"/>
      <c r="Q19" s="33"/>
    </row>
    <row r="20" spans="1:17" s="24" customFormat="1" ht="12.75">
      <c r="A20" s="25">
        <v>12</v>
      </c>
      <c r="B20" s="43">
        <v>10</v>
      </c>
      <c r="C20" s="26" t="s">
        <v>51</v>
      </c>
      <c r="D20" s="44" t="s">
        <v>39</v>
      </c>
      <c r="E20" s="26" t="s">
        <v>38</v>
      </c>
      <c r="F20" s="26">
        <v>6</v>
      </c>
      <c r="G20" s="27">
        <v>5</v>
      </c>
      <c r="H20" s="28">
        <v>16759</v>
      </c>
      <c r="I20" s="28">
        <v>551</v>
      </c>
      <c r="J20" s="29">
        <f t="shared" si="0"/>
        <v>-0.2685811548029503</v>
      </c>
      <c r="K20" s="28">
        <v>22913</v>
      </c>
      <c r="L20" s="28">
        <v>757</v>
      </c>
      <c r="M20" s="30">
        <v>613159</v>
      </c>
      <c r="N20" s="31">
        <f t="shared" si="1"/>
        <v>629918</v>
      </c>
      <c r="O20" s="31">
        <f t="shared" si="2"/>
        <v>24182</v>
      </c>
      <c r="P20" s="34">
        <v>23631</v>
      </c>
      <c r="Q20" s="33"/>
    </row>
    <row r="21" spans="1:17" s="24" customFormat="1" ht="12.75">
      <c r="A21" s="25">
        <v>13</v>
      </c>
      <c r="B21" s="43">
        <v>13</v>
      </c>
      <c r="C21" s="45" t="s">
        <v>48</v>
      </c>
      <c r="D21" s="44" t="s">
        <v>39</v>
      </c>
      <c r="E21" s="26" t="s">
        <v>38</v>
      </c>
      <c r="F21" s="26">
        <v>9</v>
      </c>
      <c r="G21" s="27">
        <v>9</v>
      </c>
      <c r="H21" s="28">
        <v>9077</v>
      </c>
      <c r="I21" s="28">
        <v>483</v>
      </c>
      <c r="J21" s="29">
        <f t="shared" si="0"/>
        <v>0.41518553164951677</v>
      </c>
      <c r="K21" s="28">
        <v>6414</v>
      </c>
      <c r="L21" s="28">
        <v>333</v>
      </c>
      <c r="M21" s="30">
        <v>659238</v>
      </c>
      <c r="N21" s="31">
        <f t="shared" si="1"/>
        <v>668315</v>
      </c>
      <c r="O21" s="31">
        <f t="shared" si="2"/>
        <v>28739</v>
      </c>
      <c r="P21" s="34">
        <v>28256</v>
      </c>
      <c r="Q21" s="33"/>
    </row>
    <row r="22" spans="1:17" s="24" customFormat="1" ht="12.75">
      <c r="A22" s="25">
        <v>14</v>
      </c>
      <c r="B22" s="43">
        <v>5</v>
      </c>
      <c r="C22" s="26" t="s">
        <v>60</v>
      </c>
      <c r="D22" s="44" t="s">
        <v>39</v>
      </c>
      <c r="E22" s="26" t="s">
        <v>43</v>
      </c>
      <c r="F22" s="26">
        <v>2</v>
      </c>
      <c r="G22" s="27">
        <v>1</v>
      </c>
      <c r="H22" s="28">
        <v>6052</v>
      </c>
      <c r="I22" s="28">
        <v>196</v>
      </c>
      <c r="J22" s="29">
        <f t="shared" si="0"/>
        <v>-0.8677938702842038</v>
      </c>
      <c r="K22" s="28">
        <v>45777</v>
      </c>
      <c r="L22" s="28">
        <v>1640</v>
      </c>
      <c r="M22" s="30">
        <v>55017</v>
      </c>
      <c r="N22" s="31">
        <f t="shared" si="1"/>
        <v>61069</v>
      </c>
      <c r="O22" s="31">
        <f t="shared" si="2"/>
        <v>2265</v>
      </c>
      <c r="P22" s="34">
        <v>2069</v>
      </c>
      <c r="Q22" s="33"/>
    </row>
    <row r="23" spans="1:17" s="24" customFormat="1" ht="12.75">
      <c r="A23" s="25">
        <v>15</v>
      </c>
      <c r="B23" s="43">
        <v>11</v>
      </c>
      <c r="C23" s="26" t="s">
        <v>50</v>
      </c>
      <c r="D23" s="44" t="s">
        <v>41</v>
      </c>
      <c r="E23" s="26" t="s">
        <v>36</v>
      </c>
      <c r="F23" s="26">
        <v>6</v>
      </c>
      <c r="G23" s="27">
        <v>4</v>
      </c>
      <c r="H23" s="28">
        <v>6042</v>
      </c>
      <c r="I23" s="28">
        <v>280</v>
      </c>
      <c r="J23" s="29">
        <f t="shared" si="0"/>
        <v>-0.361108173839484</v>
      </c>
      <c r="K23" s="28">
        <v>9457</v>
      </c>
      <c r="L23" s="28">
        <v>348</v>
      </c>
      <c r="M23" s="30">
        <v>279213</v>
      </c>
      <c r="N23" s="31">
        <f t="shared" si="1"/>
        <v>285255</v>
      </c>
      <c r="O23" s="31">
        <f t="shared" si="2"/>
        <v>11191</v>
      </c>
      <c r="P23" s="34">
        <v>10911</v>
      </c>
      <c r="Q23" s="33"/>
    </row>
    <row r="24" spans="1:17" s="24" customFormat="1" ht="12.75">
      <c r="A24" s="25">
        <v>16</v>
      </c>
      <c r="B24" s="43">
        <v>12</v>
      </c>
      <c r="C24" s="26" t="s">
        <v>46</v>
      </c>
      <c r="D24" s="44" t="s">
        <v>41</v>
      </c>
      <c r="E24" s="26" t="s">
        <v>36</v>
      </c>
      <c r="F24" s="26">
        <v>10</v>
      </c>
      <c r="G24" s="27">
        <v>3</v>
      </c>
      <c r="H24" s="28">
        <v>5350</v>
      </c>
      <c r="I24" s="28">
        <v>214</v>
      </c>
      <c r="J24" s="29">
        <f t="shared" si="0"/>
        <v>-0.16847995026422136</v>
      </c>
      <c r="K24" s="28">
        <v>6434</v>
      </c>
      <c r="L24" s="28">
        <v>262</v>
      </c>
      <c r="M24" s="30">
        <v>1121870</v>
      </c>
      <c r="N24" s="31">
        <f t="shared" si="1"/>
        <v>1127220</v>
      </c>
      <c r="O24" s="31">
        <f t="shared" si="2"/>
        <v>44500</v>
      </c>
      <c r="P24" s="34">
        <v>44286</v>
      </c>
      <c r="Q24" s="33"/>
    </row>
    <row r="25" spans="1:17" s="24" customFormat="1" ht="12.75">
      <c r="A25" s="25">
        <v>17</v>
      </c>
      <c r="B25" s="43">
        <v>15</v>
      </c>
      <c r="C25" s="26" t="s">
        <v>47</v>
      </c>
      <c r="D25" s="44" t="s">
        <v>39</v>
      </c>
      <c r="E25" s="26" t="s">
        <v>42</v>
      </c>
      <c r="F25" s="26">
        <v>10</v>
      </c>
      <c r="G25" s="27">
        <v>5</v>
      </c>
      <c r="H25" s="28">
        <v>4957</v>
      </c>
      <c r="I25" s="28">
        <v>119</v>
      </c>
      <c r="J25" s="29">
        <f t="shared" si="0"/>
        <v>-0.05957123885410742</v>
      </c>
      <c r="K25" s="28">
        <v>5271</v>
      </c>
      <c r="L25" s="28">
        <v>125</v>
      </c>
      <c r="M25" s="30">
        <v>650532</v>
      </c>
      <c r="N25" s="31">
        <f t="shared" si="1"/>
        <v>655489</v>
      </c>
      <c r="O25" s="31">
        <f t="shared" si="2"/>
        <v>18524</v>
      </c>
      <c r="P25" s="34">
        <v>18405</v>
      </c>
      <c r="Q25" s="33"/>
    </row>
    <row r="26" spans="1:17" s="24" customFormat="1" ht="12.75">
      <c r="A26" s="25">
        <v>18</v>
      </c>
      <c r="B26" s="43" t="s">
        <v>62</v>
      </c>
      <c r="C26" s="26" t="s">
        <v>65</v>
      </c>
      <c r="D26" s="44" t="s">
        <v>44</v>
      </c>
      <c r="E26" s="26" t="s">
        <v>40</v>
      </c>
      <c r="F26" s="26">
        <v>1</v>
      </c>
      <c r="G26" s="27">
        <v>2</v>
      </c>
      <c r="H26" s="28">
        <v>4151</v>
      </c>
      <c r="I26" s="28">
        <v>143</v>
      </c>
      <c r="J26" s="29" t="e">
        <f t="shared" si="0"/>
        <v>#DIV/0!</v>
      </c>
      <c r="K26" s="28"/>
      <c r="L26" s="28"/>
      <c r="M26" s="30"/>
      <c r="N26" s="31">
        <f t="shared" si="1"/>
        <v>4151</v>
      </c>
      <c r="O26" s="31">
        <f t="shared" si="2"/>
        <v>143</v>
      </c>
      <c r="P26" s="34"/>
      <c r="Q26" s="33"/>
    </row>
    <row r="27" spans="1:17" s="24" customFormat="1" ht="12.75">
      <c r="A27" s="25">
        <v>19</v>
      </c>
      <c r="B27" s="43">
        <v>18</v>
      </c>
      <c r="C27" s="26" t="s">
        <v>54</v>
      </c>
      <c r="D27" s="44" t="s">
        <v>44</v>
      </c>
      <c r="E27" s="26" t="s">
        <v>36</v>
      </c>
      <c r="F27" s="26">
        <v>4</v>
      </c>
      <c r="G27" s="27">
        <v>4</v>
      </c>
      <c r="H27" s="28">
        <v>3717</v>
      </c>
      <c r="I27" s="28">
        <v>125</v>
      </c>
      <c r="J27" s="29">
        <f t="shared" si="0"/>
        <v>0.22109067017082795</v>
      </c>
      <c r="K27" s="28">
        <v>3044</v>
      </c>
      <c r="L27" s="28">
        <v>100</v>
      </c>
      <c r="M27" s="30">
        <v>44939</v>
      </c>
      <c r="N27" s="31">
        <f t="shared" si="1"/>
        <v>48656</v>
      </c>
      <c r="O27" s="31">
        <f t="shared" si="2"/>
        <v>1866</v>
      </c>
      <c r="P27" s="34">
        <v>1741</v>
      </c>
      <c r="Q27" s="33"/>
    </row>
    <row r="28" spans="1:17" ht="13.5" thickBot="1">
      <c r="A28" s="35"/>
      <c r="B28" s="35"/>
      <c r="C28" s="36"/>
      <c r="D28" s="36"/>
      <c r="E28" s="36"/>
      <c r="F28" s="36"/>
      <c r="G28" s="36"/>
      <c r="H28" s="37">
        <f>SUM(H9:H27)</f>
        <v>996961</v>
      </c>
      <c r="I28" s="37">
        <f>SUM(I9:I27)</f>
        <v>32792</v>
      </c>
      <c r="J28" s="38">
        <f t="shared" si="0"/>
        <v>0.37813493035515533</v>
      </c>
      <c r="K28" s="37">
        <f>SUM(K9:K27)</f>
        <v>723413.2</v>
      </c>
      <c r="L28" s="37">
        <f>SUM(L9:L27)</f>
        <v>24360</v>
      </c>
      <c r="M28" s="37">
        <f>SUM(M9:M27)</f>
        <v>9836887</v>
      </c>
      <c r="N28" s="39"/>
      <c r="O28" s="39"/>
      <c r="P28" s="37">
        <f>SUM(P9:P27)</f>
        <v>370285</v>
      </c>
      <c r="Q28" s="4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2011-02-28T12:36:50Z</cp:lastPrinted>
  <dcterms:created xsi:type="dcterms:W3CDTF">2010-01-04T09:56:23Z</dcterms:created>
  <dcterms:modified xsi:type="dcterms:W3CDTF">2011-03-22T12:39:45Z</dcterms:modified>
  <cp:category/>
  <cp:version/>
  <cp:contentType/>
  <cp:contentStatus/>
</cp:coreProperties>
</file>