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73" activeTab="0"/>
  </bookViews>
  <sheets>
    <sheet name="Week 17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<sst xmlns="http://schemas.openxmlformats.org/spreadsheetml/2006/main" count="126" uniqueCount="71">
  <si>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</si>
  <si>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</si>
  <si>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</si>
  <si>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</si>
  <si>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</si>
  <si>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</si>
  <si>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</si>
  <si>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</si>
  <si>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</si>
  <si>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</si>
  <si>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</si>
  <si>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</si>
  <si>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</si>
  <si>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</si>
  <si>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</si>
  <si>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</si>
  <si>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</si>
  <si>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</si>
  <si>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</si>
  <si>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</si>
  <si>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</si>
  <si>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</si>
  <si>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</si>
  <si>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</si>
  <si>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</si>
  <si>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</si>
  <si>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</si>
  <si>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</si>
  <si>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</si>
  <si>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</si>
  <si>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</si>
  <si>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</si>
  <si>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</si>
  <si>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</si>
  <si>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</si>
  <si>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</si>
  <si>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</si>
  <si>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</si>
  <si>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</si>
  <si>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</si>
  <si>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PARADA</t>
  </si>
  <si>
    <t>IND</t>
  </si>
  <si>
    <t>Duplicato</t>
  </si>
  <si>
    <t>CF</t>
  </si>
  <si>
    <t>UNI</t>
  </si>
  <si>
    <t xml:space="preserve">LOC </t>
  </si>
  <si>
    <t>WDI</t>
  </si>
  <si>
    <t>Discovery</t>
  </si>
  <si>
    <t>JOURNEY 2: THE MYSTERIOUS ISLAND</t>
  </si>
  <si>
    <t>JOHN CARTER</t>
  </si>
  <si>
    <t>WE BOUGHT A ZOO</t>
  </si>
  <si>
    <t>J. EDGAR</t>
  </si>
  <si>
    <t>NOĆNI BRODOVI</t>
  </si>
  <si>
    <t>HUNGER GAMES</t>
  </si>
  <si>
    <t>DEVIL INSIDE</t>
  </si>
  <si>
    <t>MY WEEK WITH MARILYN</t>
  </si>
  <si>
    <t>WRATH OF THE TITANS</t>
  </si>
  <si>
    <t>MIRROR MIRROR</t>
  </si>
  <si>
    <t>WOMAN IN BLACK, THE</t>
  </si>
  <si>
    <t>LORAX</t>
  </si>
  <si>
    <t>INTOUCHABLES</t>
  </si>
  <si>
    <t>TITANIC 3D</t>
  </si>
  <si>
    <t>SEEFOOD</t>
  </si>
  <si>
    <t>AMERICAN PIE: REUNION</t>
  </si>
  <si>
    <t>COLD LIGHT OF DAY</t>
  </si>
  <si>
    <t>BEST EXOTIC MARIGOLD HOTEL, THE</t>
  </si>
  <si>
    <t>Apr,19-Apr,22</t>
  </si>
  <si>
    <t>Apr,19-Apr,25</t>
  </si>
  <si>
    <t>BATTLESHIP</t>
  </si>
  <si>
    <t>IRON SKY</t>
  </si>
  <si>
    <t>SALMON FISHING IN THE YEMEN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</si>
</sst>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42.28125" style="1" customWidth="1"/>
    <col min="7" max="7" width="5.7109375" style="1" customWidth="1"/>
    <col min="8" max="8" width="14.5742187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3.8515625" style="1" customWidth="1"/>
    <col min="14" max="14" width="9.140625" style="1" hidden="1" customWidth="1"/>
    <col min="15" max="16" width="11.28125" style="1" customWidth="1"/>
    <col min="17" max="17" width="10.421875" style="1" hidden="1" customWidth="1"/>
    <col min="18" max="18" width="13.7109375" style="1" customWidth="1"/>
    <col min="19" max="19" width="11.8515625" style="1" hidden="1" customWidth="1"/>
    <col min="20" max="21" width="11.5742187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17</v>
      </c>
      <c r="N4" s="22" t="s">
        <v>7</v>
      </c>
      <c r="Q4" s="22"/>
      <c r="R4" s="2" t="s">
        <v>8</v>
      </c>
      <c r="S4" s="2"/>
      <c r="T4" s="23">
        <v>41025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68</v>
      </c>
      <c r="G10" s="31" t="s">
        <v>44</v>
      </c>
      <c r="H10" s="31" t="s">
        <v>35</v>
      </c>
      <c r="I10" s="34">
        <v>1</v>
      </c>
      <c r="J10" s="34">
        <v>14</v>
      </c>
      <c r="K10" s="54">
        <v>340276</v>
      </c>
      <c r="L10" s="54">
        <v>10309</v>
      </c>
      <c r="M10" s="36" t="e">
        <f aca="true" t="shared" si="0" ref="M10:M34">O10/N10-100%</f>
        <v>#DIV/0!</v>
      </c>
      <c r="N10" s="35"/>
      <c r="O10" s="35">
        <v>428483</v>
      </c>
      <c r="P10" s="35">
        <v>13630</v>
      </c>
      <c r="Q10" s="37"/>
      <c r="R10" s="35">
        <f aca="true" t="shared" si="1" ref="R10:R33">O10+Q10</f>
        <v>428483</v>
      </c>
      <c r="S10" s="38"/>
      <c r="T10" s="39">
        <f aca="true" t="shared" si="2" ref="T10:T33">S10+P10</f>
        <v>13630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63</v>
      </c>
      <c r="G11" s="31" t="s">
        <v>44</v>
      </c>
      <c r="H11" s="31" t="s">
        <v>35</v>
      </c>
      <c r="I11" s="34">
        <v>2</v>
      </c>
      <c r="J11" s="34">
        <v>15</v>
      </c>
      <c r="K11" s="35">
        <v>283520</v>
      </c>
      <c r="L11" s="35">
        <v>9500</v>
      </c>
      <c r="M11" s="36">
        <f t="shared" si="0"/>
        <v>-0.6011482110363213</v>
      </c>
      <c r="N11" s="35">
        <v>904015</v>
      </c>
      <c r="O11" s="35">
        <v>360568</v>
      </c>
      <c r="P11" s="35">
        <v>12847</v>
      </c>
      <c r="Q11" s="37">
        <v>904015</v>
      </c>
      <c r="R11" s="35">
        <f t="shared" si="1"/>
        <v>1264583</v>
      </c>
      <c r="S11" s="38">
        <v>29481</v>
      </c>
      <c r="T11" s="39">
        <f t="shared" si="2"/>
        <v>42328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60</v>
      </c>
      <c r="G12" s="31" t="s">
        <v>41</v>
      </c>
      <c r="H12" s="31" t="s">
        <v>42</v>
      </c>
      <c r="I12" s="34">
        <v>3</v>
      </c>
      <c r="J12" s="34">
        <v>11</v>
      </c>
      <c r="K12" s="35">
        <v>173334</v>
      </c>
      <c r="L12" s="35">
        <v>5709</v>
      </c>
      <c r="M12" s="36">
        <f t="shared" si="0"/>
        <v>-0.008566031782578865</v>
      </c>
      <c r="N12" s="35">
        <v>234531</v>
      </c>
      <c r="O12" s="35">
        <v>232522</v>
      </c>
      <c r="P12" s="35">
        <v>8283</v>
      </c>
      <c r="Q12" s="37">
        <v>450516</v>
      </c>
      <c r="R12" s="35">
        <f t="shared" si="1"/>
        <v>683038</v>
      </c>
      <c r="S12" s="38">
        <v>16384</v>
      </c>
      <c r="T12" s="39">
        <f t="shared" si="2"/>
        <v>24667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59</v>
      </c>
      <c r="G13" s="31" t="s">
        <v>44</v>
      </c>
      <c r="H13" s="31" t="s">
        <v>35</v>
      </c>
      <c r="I13" s="34">
        <v>3</v>
      </c>
      <c r="J13" s="34">
        <v>16</v>
      </c>
      <c r="K13" s="35">
        <v>169806</v>
      </c>
      <c r="L13" s="35">
        <v>5214</v>
      </c>
      <c r="M13" s="36">
        <f t="shared" si="0"/>
        <v>-0.35906539114010383</v>
      </c>
      <c r="N13" s="35">
        <v>343074</v>
      </c>
      <c r="O13" s="35">
        <v>219888</v>
      </c>
      <c r="P13" s="35">
        <v>7174</v>
      </c>
      <c r="Q13" s="37">
        <v>779701</v>
      </c>
      <c r="R13" s="35">
        <f t="shared" si="1"/>
        <v>999589</v>
      </c>
      <c r="S13" s="38">
        <v>22733</v>
      </c>
      <c r="T13" s="39">
        <f t="shared" si="2"/>
        <v>29907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61</v>
      </c>
      <c r="G14" s="31" t="s">
        <v>37</v>
      </c>
      <c r="H14" s="31" t="s">
        <v>35</v>
      </c>
      <c r="I14" s="34">
        <v>3</v>
      </c>
      <c r="J14" s="34">
        <v>14</v>
      </c>
      <c r="K14" s="35">
        <v>76292</v>
      </c>
      <c r="L14" s="35">
        <v>1926</v>
      </c>
      <c r="M14" s="36">
        <f t="shared" si="0"/>
        <v>-0.5108019589205273</v>
      </c>
      <c r="N14" s="35">
        <v>193576</v>
      </c>
      <c r="O14" s="35">
        <v>94697</v>
      </c>
      <c r="P14" s="35">
        <v>2429</v>
      </c>
      <c r="Q14" s="37">
        <v>392943</v>
      </c>
      <c r="R14" s="35">
        <f t="shared" si="1"/>
        <v>487640</v>
      </c>
      <c r="S14" s="38">
        <v>9682</v>
      </c>
      <c r="T14" s="39">
        <f t="shared" si="2"/>
        <v>12111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69</v>
      </c>
      <c r="G15" s="31" t="s">
        <v>41</v>
      </c>
      <c r="H15" s="31" t="s">
        <v>47</v>
      </c>
      <c r="I15" s="34">
        <v>1</v>
      </c>
      <c r="J15" s="34">
        <v>7</v>
      </c>
      <c r="K15" s="54">
        <v>62843</v>
      </c>
      <c r="L15" s="54">
        <v>2187</v>
      </c>
      <c r="M15" s="36" t="e">
        <f t="shared" si="0"/>
        <v>#DIV/0!</v>
      </c>
      <c r="N15" s="35"/>
      <c r="O15" s="35">
        <v>81553</v>
      </c>
      <c r="P15" s="35">
        <v>3004</v>
      </c>
      <c r="Q15" s="37"/>
      <c r="R15" s="35">
        <f t="shared" si="1"/>
        <v>81553</v>
      </c>
      <c r="S15" s="38"/>
      <c r="T15" s="39">
        <f t="shared" si="2"/>
        <v>3004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1" t="s">
        <v>56</v>
      </c>
      <c r="G16" s="31" t="s">
        <v>34</v>
      </c>
      <c r="H16" s="31" t="s">
        <v>35</v>
      </c>
      <c r="I16" s="43">
        <v>4</v>
      </c>
      <c r="J16" s="34">
        <v>15</v>
      </c>
      <c r="K16" s="54">
        <v>57345</v>
      </c>
      <c r="L16" s="54">
        <v>1487</v>
      </c>
      <c r="M16" s="36">
        <f t="shared" si="0"/>
        <v>-0.5957598907430328</v>
      </c>
      <c r="N16" s="35">
        <v>187448</v>
      </c>
      <c r="O16" s="35">
        <v>75774</v>
      </c>
      <c r="P16" s="35">
        <v>2045</v>
      </c>
      <c r="Q16" s="37">
        <v>1056721</v>
      </c>
      <c r="R16" s="35">
        <f t="shared" si="1"/>
        <v>1132495</v>
      </c>
      <c r="S16" s="38">
        <v>26445</v>
      </c>
      <c r="T16" s="39">
        <f t="shared" si="2"/>
        <v>28490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53</v>
      </c>
      <c r="G17" s="31" t="s">
        <v>41</v>
      </c>
      <c r="H17" s="31" t="s">
        <v>42</v>
      </c>
      <c r="I17" s="43">
        <v>5</v>
      </c>
      <c r="J17" s="34">
        <v>13</v>
      </c>
      <c r="K17" s="54">
        <v>59485</v>
      </c>
      <c r="L17" s="54">
        <v>1955</v>
      </c>
      <c r="M17" s="36">
        <f t="shared" si="0"/>
        <v>-0.4215317420788476</v>
      </c>
      <c r="N17" s="35">
        <v>130505</v>
      </c>
      <c r="O17" s="35">
        <v>75493</v>
      </c>
      <c r="P17" s="35">
        <v>2623</v>
      </c>
      <c r="Q17" s="37">
        <v>1028527</v>
      </c>
      <c r="R17" s="35">
        <f t="shared" si="1"/>
        <v>1104020</v>
      </c>
      <c r="S17" s="38">
        <v>34763</v>
      </c>
      <c r="T17" s="39">
        <f t="shared" si="2"/>
        <v>37386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57</v>
      </c>
      <c r="G18" s="31" t="s">
        <v>41</v>
      </c>
      <c r="H18" s="31" t="s">
        <v>42</v>
      </c>
      <c r="I18" s="34">
        <v>4</v>
      </c>
      <c r="J18" s="34">
        <v>13</v>
      </c>
      <c r="K18" s="54">
        <v>51169</v>
      </c>
      <c r="L18" s="54">
        <v>2009</v>
      </c>
      <c r="M18" s="36">
        <f t="shared" si="0"/>
        <v>-0.3656713550073015</v>
      </c>
      <c r="N18" s="35">
        <v>104088</v>
      </c>
      <c r="O18" s="35">
        <v>66026</v>
      </c>
      <c r="P18" s="35">
        <v>2703</v>
      </c>
      <c r="Q18" s="37">
        <v>488110</v>
      </c>
      <c r="R18" s="35">
        <f t="shared" si="1"/>
        <v>554136</v>
      </c>
      <c r="S18" s="38">
        <v>18897</v>
      </c>
      <c r="T18" s="39">
        <f t="shared" si="2"/>
        <v>21600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65</v>
      </c>
      <c r="G19" s="31" t="s">
        <v>37</v>
      </c>
      <c r="H19" s="31" t="s">
        <v>35</v>
      </c>
      <c r="I19" s="34">
        <v>2</v>
      </c>
      <c r="J19" s="34">
        <v>4</v>
      </c>
      <c r="K19" s="35">
        <v>30788</v>
      </c>
      <c r="L19" s="35">
        <v>947</v>
      </c>
      <c r="M19" s="36">
        <f t="shared" si="0"/>
        <v>-0.24928184429657108</v>
      </c>
      <c r="N19" s="35">
        <v>55002</v>
      </c>
      <c r="O19" s="35">
        <v>41291</v>
      </c>
      <c r="P19" s="35">
        <v>1364</v>
      </c>
      <c r="Q19" s="37">
        <v>55002</v>
      </c>
      <c r="R19" s="35">
        <f t="shared" si="1"/>
        <v>96293</v>
      </c>
      <c r="S19" s="38">
        <v>1926</v>
      </c>
      <c r="T19" s="39">
        <f t="shared" si="2"/>
        <v>3290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70</v>
      </c>
      <c r="G20" s="31" t="s">
        <v>41</v>
      </c>
      <c r="H20" s="31" t="s">
        <v>35</v>
      </c>
      <c r="I20" s="34">
        <v>1</v>
      </c>
      <c r="J20" s="34">
        <v>2</v>
      </c>
      <c r="K20" s="54">
        <v>28848</v>
      </c>
      <c r="L20" s="54">
        <v>1012</v>
      </c>
      <c r="M20" s="36" t="e">
        <f t="shared" si="0"/>
        <v>#DIV/0!</v>
      </c>
      <c r="N20" s="35"/>
      <c r="O20" s="35">
        <v>36771</v>
      </c>
      <c r="P20" s="35">
        <v>1372</v>
      </c>
      <c r="Q20" s="37"/>
      <c r="R20" s="35">
        <f t="shared" si="1"/>
        <v>36771</v>
      </c>
      <c r="S20" s="38"/>
      <c r="T20" s="39">
        <f t="shared" si="2"/>
        <v>1372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62</v>
      </c>
      <c r="G21" s="44" t="s">
        <v>41</v>
      </c>
      <c r="H21" s="31" t="s">
        <v>42</v>
      </c>
      <c r="I21" s="34">
        <v>6</v>
      </c>
      <c r="J21" s="34">
        <v>12</v>
      </c>
      <c r="K21" s="54">
        <v>26438</v>
      </c>
      <c r="L21" s="54">
        <v>1125</v>
      </c>
      <c r="M21" s="36">
        <f t="shared" si="0"/>
        <v>-0.3148889697852202</v>
      </c>
      <c r="N21" s="35">
        <v>46699</v>
      </c>
      <c r="O21" s="35">
        <v>31994</v>
      </c>
      <c r="P21" s="35">
        <v>1382</v>
      </c>
      <c r="Q21" s="37">
        <v>446306</v>
      </c>
      <c r="R21" s="35">
        <f t="shared" si="1"/>
        <v>478300</v>
      </c>
      <c r="S21" s="38">
        <v>17950</v>
      </c>
      <c r="T21" s="39">
        <f t="shared" si="2"/>
        <v>19332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64</v>
      </c>
      <c r="G22" s="44" t="s">
        <v>41</v>
      </c>
      <c r="H22" s="31" t="s">
        <v>42</v>
      </c>
      <c r="I22" s="34">
        <v>2</v>
      </c>
      <c r="J22" s="34">
        <v>9</v>
      </c>
      <c r="K22" s="35">
        <v>22084</v>
      </c>
      <c r="L22" s="35">
        <v>731</v>
      </c>
      <c r="M22" s="36">
        <f t="shared" si="0"/>
        <v>-0.5828463029863445</v>
      </c>
      <c r="N22" s="35">
        <v>71693</v>
      </c>
      <c r="O22" s="35">
        <v>29907</v>
      </c>
      <c r="P22" s="35">
        <v>1061</v>
      </c>
      <c r="Q22" s="37">
        <v>71693</v>
      </c>
      <c r="R22" s="35">
        <f t="shared" si="1"/>
        <v>101600</v>
      </c>
      <c r="S22" s="38">
        <v>2654</v>
      </c>
      <c r="T22" s="39">
        <f t="shared" si="2"/>
        <v>3715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54</v>
      </c>
      <c r="G23" s="44" t="s">
        <v>38</v>
      </c>
      <c r="H23" s="31" t="s">
        <v>35</v>
      </c>
      <c r="I23" s="34">
        <v>5</v>
      </c>
      <c r="J23" s="34">
        <v>7</v>
      </c>
      <c r="K23" s="54">
        <v>20364</v>
      </c>
      <c r="L23" s="54">
        <v>660</v>
      </c>
      <c r="M23" s="36">
        <f t="shared" si="0"/>
        <v>-0.09894801557483435</v>
      </c>
      <c r="N23" s="35">
        <v>29278</v>
      </c>
      <c r="O23" s="35">
        <v>26381</v>
      </c>
      <c r="P23" s="35">
        <v>904</v>
      </c>
      <c r="Q23" s="37">
        <v>291831</v>
      </c>
      <c r="R23" s="35">
        <f t="shared" si="1"/>
        <v>318212</v>
      </c>
      <c r="S23" s="38">
        <v>10234</v>
      </c>
      <c r="T23" s="39">
        <f t="shared" si="2"/>
        <v>11138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48</v>
      </c>
      <c r="G24" s="44" t="s">
        <v>34</v>
      </c>
      <c r="H24" s="31" t="s">
        <v>35</v>
      </c>
      <c r="I24" s="34">
        <v>11</v>
      </c>
      <c r="J24" s="34">
        <v>10</v>
      </c>
      <c r="K24" s="35">
        <v>16542</v>
      </c>
      <c r="L24" s="35">
        <v>555</v>
      </c>
      <c r="M24" s="36">
        <f t="shared" si="0"/>
        <v>-0.1584748389763373</v>
      </c>
      <c r="N24" s="35">
        <v>29033</v>
      </c>
      <c r="O24" s="35">
        <v>24432</v>
      </c>
      <c r="P24" s="35">
        <v>848</v>
      </c>
      <c r="Q24" s="37">
        <v>1451205</v>
      </c>
      <c r="R24" s="35">
        <f t="shared" si="1"/>
        <v>1475637</v>
      </c>
      <c r="S24" s="38">
        <v>39725</v>
      </c>
      <c r="T24" s="39">
        <f t="shared" si="2"/>
        <v>40573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40</v>
      </c>
      <c r="G25" s="44" t="s">
        <v>41</v>
      </c>
      <c r="H25" s="31" t="s">
        <v>42</v>
      </c>
      <c r="I25" s="34">
        <v>19</v>
      </c>
      <c r="J25" s="34">
        <v>8</v>
      </c>
      <c r="K25" s="35">
        <v>11460</v>
      </c>
      <c r="L25" s="35">
        <v>401</v>
      </c>
      <c r="M25" s="36">
        <f t="shared" si="0"/>
        <v>-0.4912415537835847</v>
      </c>
      <c r="N25" s="35">
        <v>31227</v>
      </c>
      <c r="O25" s="35">
        <v>15887</v>
      </c>
      <c r="P25" s="35">
        <v>609</v>
      </c>
      <c r="Q25" s="37">
        <v>4693164.3</v>
      </c>
      <c r="R25" s="35">
        <f t="shared" si="1"/>
        <v>4709051.3</v>
      </c>
      <c r="S25" s="38">
        <v>166545</v>
      </c>
      <c r="T25" s="39">
        <f t="shared" si="2"/>
        <v>167154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15</v>
      </c>
      <c r="F26" s="31" t="s">
        <v>39</v>
      </c>
      <c r="G26" s="44" t="s">
        <v>38</v>
      </c>
      <c r="H26" s="31" t="s">
        <v>35</v>
      </c>
      <c r="I26" s="34">
        <v>21</v>
      </c>
      <c r="J26" s="34">
        <v>9</v>
      </c>
      <c r="K26" s="35">
        <v>12570</v>
      </c>
      <c r="L26" s="35">
        <v>378</v>
      </c>
      <c r="M26" s="36">
        <f t="shared" si="0"/>
        <v>-0.3497215126261569</v>
      </c>
      <c r="N26" s="35">
        <v>23879</v>
      </c>
      <c r="O26" s="35">
        <v>15528</v>
      </c>
      <c r="P26" s="35">
        <v>485</v>
      </c>
      <c r="Q26" s="37">
        <v>3903215.56</v>
      </c>
      <c r="R26" s="35">
        <f t="shared" si="1"/>
        <v>3918743.56</v>
      </c>
      <c r="S26" s="38">
        <v>123471</v>
      </c>
      <c r="T26" s="39">
        <f t="shared" si="2"/>
        <v>123956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36</v>
      </c>
      <c r="G27" s="44" t="s">
        <v>37</v>
      </c>
      <c r="H27" s="31" t="s">
        <v>35</v>
      </c>
      <c r="I27" s="34">
        <v>18</v>
      </c>
      <c r="J27" s="34">
        <v>13</v>
      </c>
      <c r="K27" s="35">
        <v>11730</v>
      </c>
      <c r="L27" s="35">
        <v>544</v>
      </c>
      <c r="M27" s="36">
        <f t="shared" si="0"/>
        <v>-0.39415577838549576</v>
      </c>
      <c r="N27" s="35">
        <v>19746</v>
      </c>
      <c r="O27" s="35">
        <v>11963</v>
      </c>
      <c r="P27" s="35">
        <v>555</v>
      </c>
      <c r="Q27" s="37">
        <v>2547830</v>
      </c>
      <c r="R27" s="35">
        <f t="shared" si="1"/>
        <v>2559793</v>
      </c>
      <c r="S27" s="38">
        <v>103611</v>
      </c>
      <c r="T27" s="39">
        <f t="shared" si="2"/>
        <v>104166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58</v>
      </c>
      <c r="G28" s="44" t="s">
        <v>41</v>
      </c>
      <c r="H28" s="31" t="s">
        <v>47</v>
      </c>
      <c r="I28" s="34">
        <v>4</v>
      </c>
      <c r="J28" s="34">
        <v>6</v>
      </c>
      <c r="K28" s="54">
        <v>8287</v>
      </c>
      <c r="L28" s="54">
        <v>280</v>
      </c>
      <c r="M28" s="36">
        <f t="shared" si="0"/>
        <v>-0.5171387335377955</v>
      </c>
      <c r="N28" s="35">
        <v>22172</v>
      </c>
      <c r="O28" s="35">
        <v>10706</v>
      </c>
      <c r="P28" s="35">
        <v>387</v>
      </c>
      <c r="Q28" s="37">
        <v>110447</v>
      </c>
      <c r="R28" s="35">
        <f t="shared" si="1"/>
        <v>121153</v>
      </c>
      <c r="S28" s="38">
        <v>4003</v>
      </c>
      <c r="T28" s="39">
        <f t="shared" si="2"/>
        <v>4390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11</v>
      </c>
      <c r="F29" s="31" t="s">
        <v>51</v>
      </c>
      <c r="G29" s="44" t="s">
        <v>34</v>
      </c>
      <c r="H29" s="31" t="s">
        <v>35</v>
      </c>
      <c r="I29" s="34">
        <v>6</v>
      </c>
      <c r="J29" s="34">
        <v>10</v>
      </c>
      <c r="K29" s="54">
        <v>5189</v>
      </c>
      <c r="L29" s="54">
        <v>189</v>
      </c>
      <c r="M29" s="36">
        <f t="shared" si="0"/>
        <v>-0.7714151282831917</v>
      </c>
      <c r="N29" s="35">
        <v>36131</v>
      </c>
      <c r="O29" s="35">
        <v>8259</v>
      </c>
      <c r="P29" s="35">
        <v>345</v>
      </c>
      <c r="Q29" s="37">
        <v>329120</v>
      </c>
      <c r="R29" s="35">
        <f t="shared" si="1"/>
        <v>337379</v>
      </c>
      <c r="S29" s="38">
        <v>11482</v>
      </c>
      <c r="T29" s="39">
        <f t="shared" si="2"/>
        <v>11827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22</v>
      </c>
      <c r="F30" s="31" t="s">
        <v>50</v>
      </c>
      <c r="G30" s="44" t="s">
        <v>37</v>
      </c>
      <c r="H30" s="31" t="s">
        <v>35</v>
      </c>
      <c r="I30" s="34">
        <v>7</v>
      </c>
      <c r="J30" s="34">
        <v>4</v>
      </c>
      <c r="K30" s="54">
        <v>4883</v>
      </c>
      <c r="L30" s="54">
        <v>193</v>
      </c>
      <c r="M30" s="36">
        <f t="shared" si="0"/>
        <v>-0.3086035658729209</v>
      </c>
      <c r="N30" s="35">
        <v>8357</v>
      </c>
      <c r="O30" s="35">
        <v>5778</v>
      </c>
      <c r="P30" s="35">
        <v>230</v>
      </c>
      <c r="Q30" s="37">
        <v>224376</v>
      </c>
      <c r="R30" s="35">
        <f t="shared" si="1"/>
        <v>230154</v>
      </c>
      <c r="S30" s="38">
        <v>8408</v>
      </c>
      <c r="T30" s="39">
        <f t="shared" si="2"/>
        <v>8638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52</v>
      </c>
      <c r="G31" s="44" t="s">
        <v>45</v>
      </c>
      <c r="H31" s="31" t="s">
        <v>43</v>
      </c>
      <c r="I31" s="34">
        <v>6</v>
      </c>
      <c r="J31" s="34">
        <v>6</v>
      </c>
      <c r="K31" s="54">
        <v>4010</v>
      </c>
      <c r="L31" s="54">
        <v>197</v>
      </c>
      <c r="M31" s="36">
        <f t="shared" si="0"/>
        <v>-0.6619516195161952</v>
      </c>
      <c r="N31" s="35">
        <v>14634</v>
      </c>
      <c r="O31" s="35">
        <v>4947</v>
      </c>
      <c r="P31" s="35">
        <v>240</v>
      </c>
      <c r="Q31" s="37">
        <v>130155</v>
      </c>
      <c r="R31" s="35">
        <f t="shared" si="1"/>
        <v>135102</v>
      </c>
      <c r="S31" s="38">
        <v>5020</v>
      </c>
      <c r="T31" s="39">
        <f t="shared" si="2"/>
        <v>5260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23</v>
      </c>
      <c r="F32" s="31" t="s">
        <v>55</v>
      </c>
      <c r="G32" s="44" t="s">
        <v>41</v>
      </c>
      <c r="H32" s="31" t="s">
        <v>35</v>
      </c>
      <c r="I32" s="34">
        <v>5</v>
      </c>
      <c r="J32" s="34">
        <v>2</v>
      </c>
      <c r="K32" s="54">
        <v>3071</v>
      </c>
      <c r="L32" s="54">
        <v>142</v>
      </c>
      <c r="M32" s="36">
        <f t="shared" si="0"/>
        <v>-0.404296875</v>
      </c>
      <c r="N32" s="35">
        <v>8192</v>
      </c>
      <c r="O32" s="35">
        <v>4880</v>
      </c>
      <c r="P32" s="35">
        <v>236</v>
      </c>
      <c r="Q32" s="37">
        <v>51745</v>
      </c>
      <c r="R32" s="35">
        <f t="shared" si="1"/>
        <v>56625</v>
      </c>
      <c r="S32" s="38">
        <v>1966</v>
      </c>
      <c r="T32" s="39">
        <f t="shared" si="2"/>
        <v>2202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21</v>
      </c>
      <c r="F33" s="31" t="s">
        <v>49</v>
      </c>
      <c r="G33" s="44" t="s">
        <v>46</v>
      </c>
      <c r="H33" s="31" t="s">
        <v>43</v>
      </c>
      <c r="I33" s="34">
        <v>7</v>
      </c>
      <c r="J33" s="34">
        <v>5</v>
      </c>
      <c r="K33" s="54">
        <v>2520</v>
      </c>
      <c r="L33" s="54">
        <v>105</v>
      </c>
      <c r="M33" s="36">
        <f t="shared" si="0"/>
        <v>-0.6688084112149533</v>
      </c>
      <c r="N33" s="35">
        <v>8560</v>
      </c>
      <c r="O33" s="35">
        <v>2835</v>
      </c>
      <c r="P33" s="35">
        <v>115</v>
      </c>
      <c r="Q33" s="37">
        <v>390814</v>
      </c>
      <c r="R33" s="35">
        <f t="shared" si="1"/>
        <v>393649</v>
      </c>
      <c r="S33" s="38">
        <v>9713</v>
      </c>
      <c r="T33" s="39">
        <f t="shared" si="2"/>
        <v>9828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5"/>
      <c r="E34" s="46"/>
      <c r="F34" s="46"/>
      <c r="G34" s="46"/>
      <c r="H34" s="46"/>
      <c r="I34" s="46"/>
      <c r="J34" s="46"/>
      <c r="K34" s="47">
        <f>SUM(K10:K33)</f>
        <v>1482854</v>
      </c>
      <c r="L34" s="47">
        <f>SUM(L10:L33)</f>
        <v>47755</v>
      </c>
      <c r="M34" s="48">
        <f t="shared" si="0"/>
        <v>-0.2379356793400057</v>
      </c>
      <c r="N34" s="47">
        <f>SUM(N10:N33)</f>
        <v>2501840</v>
      </c>
      <c r="O34" s="47">
        <f aca="true" t="shared" si="3" ref="O34:T34">SUM(O10:O33)</f>
        <v>1906563</v>
      </c>
      <c r="P34" s="47">
        <f t="shared" si="3"/>
        <v>64871</v>
      </c>
      <c r="Q34" s="47">
        <f t="shared" si="3"/>
        <v>19797436.86</v>
      </c>
      <c r="R34" s="47">
        <f t="shared" si="3"/>
        <v>21703999.86</v>
      </c>
      <c r="S34" s="47">
        <f t="shared" si="3"/>
        <v>665093</v>
      </c>
      <c r="T34" s="47">
        <f t="shared" si="3"/>
        <v>729964</v>
      </c>
      <c r="U34" s="49"/>
      <c r="V34" s="50"/>
    </row>
    <row r="37" spans="15:16" ht="12.75">
      <c r="O37" s="51"/>
      <c r="P37" s="52"/>
    </row>
    <row r="38" ht="12.75">
      <c r="F38" s="53"/>
    </row>
    <row r="40" spans="16:256" s="1" customFormat="1" ht="12.75">
      <c r="P40" s="50"/>
      <c r="Q40" s="50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2012-04-26T11:12:34Z</cp:lastPrinted>
  <dcterms:created xsi:type="dcterms:W3CDTF">2012-01-05T09:57:27Z</dcterms:created>
  <dcterms:modified xsi:type="dcterms:W3CDTF">2012-04-26T13:56:40Z</dcterms:modified>
  <cp:category/>
  <cp:version/>
  <cp:contentType/>
  <cp:contentStatus/>
</cp:coreProperties>
</file>