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20" sheetId="1" r:id="rId1"/>
  </sheets>
  <definedNames>
    <definedName name="_xlnm.Print_Area" localSheetId="0">'WEEK 20'!$D$2:$T$32</definedName>
  </definedNames>
  <calcPr fullCalcOnLoad="1"/>
</workbook>
</file>

<file path=xl/sharedStrings.xml><?xml version="1.0" encoding="utf-8"?>
<sst xmlns="http://schemas.openxmlformats.org/spreadsheetml/2006/main" count="121" uniqueCount="70">
  <si>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</si>
  <si>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</si>
  <si>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</si>
  <si>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</si>
  <si>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</si>
  <si>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</si>
  <si>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</si>
  <si>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</si>
  <si>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</si>
  <si>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</si>
  <si>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</si>
  <si>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</si>
  <si>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</si>
  <si>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</si>
  <si>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</si>
  <si>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</si>
  <si>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</si>
  <si>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</si>
  <si>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</si>
  <si>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</si>
  <si>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</si>
  <si>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</si>
  <si>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</si>
  <si>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</si>
  <si>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</si>
  <si>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</si>
  <si>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</si>
  <si>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</si>
  <si>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</si>
  <si>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</si>
  <si>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</si>
  <si>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</si>
  <si>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</si>
  <si>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</si>
  <si>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</si>
  <si>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</si>
  <si>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</si>
  <si>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</si>
  <si>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</si>
  <si>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</si>
  <si>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SONY</t>
  </si>
  <si>
    <t>Discovery</t>
  </si>
  <si>
    <t>LOC</t>
  </si>
  <si>
    <t>PAR</t>
  </si>
  <si>
    <t>2011.</t>
  </si>
  <si>
    <t>UNI</t>
  </si>
  <si>
    <t>KING'S SPEECH</t>
  </si>
  <si>
    <t>GNOMEO AND JULIET 3D</t>
  </si>
  <si>
    <t xml:space="preserve">RANGO </t>
  </si>
  <si>
    <t>RITE, THE</t>
  </si>
  <si>
    <t>LIMITLESS</t>
  </si>
  <si>
    <t>HOP</t>
  </si>
  <si>
    <t>HALL PASS</t>
  </si>
  <si>
    <t>RIO 3D</t>
  </si>
  <si>
    <t>SANCTUM 3D</t>
  </si>
  <si>
    <t>PAUL</t>
  </si>
  <si>
    <t>AGORA</t>
  </si>
  <si>
    <t>WATER FOR ELEPHANTS</t>
  </si>
  <si>
    <t>TUCKER AND DALE VS EVIL</t>
  </si>
  <si>
    <t>IN A BETTER WORLD</t>
  </si>
  <si>
    <t>THOR</t>
  </si>
  <si>
    <t>RED RIDING HOOD</t>
  </si>
  <si>
    <t>SHOW MUST GO ON, THE</t>
  </si>
  <si>
    <t>FAST FIVE</t>
  </si>
  <si>
    <t>SKYLINE</t>
  </si>
  <si>
    <t>May,12-May,15</t>
  </si>
  <si>
    <t>May,12-May,18</t>
  </si>
  <si>
    <t>PRIEST (3D)</t>
  </si>
  <si>
    <t>LINCOLN LAWYER</t>
  </si>
  <si>
    <t>BEASTLY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</si>
</sst>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tabSelected="1" zoomScalePageLayoutView="0" workbookViewId="0" topLeftCell="A2">
      <selection activeCell="T4" sqref="T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65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20</v>
      </c>
      <c r="N4" s="22" t="s">
        <v>7</v>
      </c>
      <c r="Q4" s="22"/>
      <c r="R4" s="1" t="s">
        <v>8</v>
      </c>
      <c r="S4" s="1"/>
      <c r="T4" s="23">
        <v>40682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63</v>
      </c>
      <c r="G10" s="31" t="s">
        <v>45</v>
      </c>
      <c r="H10" s="31" t="s">
        <v>37</v>
      </c>
      <c r="I10" s="33">
        <v>2</v>
      </c>
      <c r="J10" s="52">
        <v>17</v>
      </c>
      <c r="K10" s="53">
        <v>334713</v>
      </c>
      <c r="L10" s="53">
        <v>10823</v>
      </c>
      <c r="M10" s="34">
        <f aca="true" t="shared" si="0" ref="M10:M32">O10/N10-100%</f>
        <v>-0.22945173625375204</v>
      </c>
      <c r="N10" s="35">
        <v>574967.8</v>
      </c>
      <c r="O10" s="35">
        <v>443040.44</v>
      </c>
      <c r="P10" s="35">
        <v>14479</v>
      </c>
      <c r="Q10" s="48">
        <v>574967.8</v>
      </c>
      <c r="R10" s="35">
        <f aca="true" t="shared" si="1" ref="R10:R31">O10+Q10</f>
        <v>1018008.24</v>
      </c>
      <c r="S10" s="47">
        <v>18942</v>
      </c>
      <c r="T10" s="37">
        <f aca="true" t="shared" si="2" ref="T10:T31">S10+P10</f>
        <v>33421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60</v>
      </c>
      <c r="G11" s="31" t="s">
        <v>43</v>
      </c>
      <c r="H11" s="31" t="s">
        <v>37</v>
      </c>
      <c r="I11" s="33">
        <v>3</v>
      </c>
      <c r="J11" s="33">
        <v>14</v>
      </c>
      <c r="K11" s="53">
        <v>252628</v>
      </c>
      <c r="L11" s="53">
        <v>5819</v>
      </c>
      <c r="M11" s="34">
        <f t="shared" si="0"/>
        <v>-0.3478070750101453</v>
      </c>
      <c r="N11" s="35">
        <v>502201.4</v>
      </c>
      <c r="O11" s="35">
        <v>327532.2</v>
      </c>
      <c r="P11" s="35">
        <v>7713</v>
      </c>
      <c r="Q11" s="48">
        <v>1391441.8</v>
      </c>
      <c r="R11" s="35">
        <f t="shared" si="1"/>
        <v>1718974</v>
      </c>
      <c r="S11" s="47">
        <v>33221</v>
      </c>
      <c r="T11" s="37">
        <f t="shared" si="2"/>
        <v>40934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53</v>
      </c>
      <c r="G12" s="31" t="s">
        <v>33</v>
      </c>
      <c r="H12" s="31" t="s">
        <v>37</v>
      </c>
      <c r="I12" s="33">
        <v>5</v>
      </c>
      <c r="J12" s="52">
        <v>14</v>
      </c>
      <c r="K12" s="53">
        <v>157161</v>
      </c>
      <c r="L12" s="53">
        <v>5032</v>
      </c>
      <c r="M12" s="34">
        <f t="shared" si="0"/>
        <v>-0.07366451780883998</v>
      </c>
      <c r="N12" s="35">
        <v>207397</v>
      </c>
      <c r="O12" s="35">
        <v>192119.2</v>
      </c>
      <c r="P12" s="35">
        <v>6209</v>
      </c>
      <c r="Q12" s="48">
        <v>1540182.6199999999</v>
      </c>
      <c r="R12" s="35">
        <f t="shared" si="1"/>
        <v>1732301.8199999998</v>
      </c>
      <c r="S12" s="47">
        <v>46243</v>
      </c>
      <c r="T12" s="37">
        <f t="shared" si="2"/>
        <v>52452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67</v>
      </c>
      <c r="G13" s="31" t="s">
        <v>40</v>
      </c>
      <c r="H13" s="31" t="s">
        <v>34</v>
      </c>
      <c r="I13" s="33">
        <v>1</v>
      </c>
      <c r="J13" s="33">
        <v>19</v>
      </c>
      <c r="K13" s="53">
        <v>144403</v>
      </c>
      <c r="L13" s="53">
        <v>4026</v>
      </c>
      <c r="M13" s="34" t="e">
        <f t="shared" si="0"/>
        <v>#DIV/0!</v>
      </c>
      <c r="N13" s="35"/>
      <c r="O13" s="35">
        <v>191113</v>
      </c>
      <c r="P13" s="35">
        <v>5472</v>
      </c>
      <c r="Q13" s="48"/>
      <c r="R13" s="35">
        <f t="shared" si="1"/>
        <v>191113</v>
      </c>
      <c r="S13" s="47"/>
      <c r="T13" s="37">
        <f t="shared" si="2"/>
        <v>5472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68</v>
      </c>
      <c r="G14" s="31" t="s">
        <v>38</v>
      </c>
      <c r="H14" s="31" t="s">
        <v>39</v>
      </c>
      <c r="I14" s="33">
        <v>1</v>
      </c>
      <c r="J14" s="33">
        <v>14</v>
      </c>
      <c r="K14" s="53">
        <v>115378</v>
      </c>
      <c r="L14" s="53">
        <v>3978</v>
      </c>
      <c r="M14" s="34" t="e">
        <f t="shared" si="0"/>
        <v>#DIV/0!</v>
      </c>
      <c r="N14" s="35"/>
      <c r="O14" s="35">
        <v>163772.6</v>
      </c>
      <c r="P14" s="35">
        <v>5975</v>
      </c>
      <c r="Q14" s="48"/>
      <c r="R14" s="35">
        <f t="shared" si="1"/>
        <v>163772.6</v>
      </c>
      <c r="S14" s="47"/>
      <c r="T14" s="37">
        <f t="shared" si="2"/>
        <v>5975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52</v>
      </c>
      <c r="G15" s="31" t="s">
        <v>36</v>
      </c>
      <c r="H15" s="31" t="s">
        <v>37</v>
      </c>
      <c r="I15" s="33">
        <v>6</v>
      </c>
      <c r="J15" s="52">
        <v>7</v>
      </c>
      <c r="K15" s="53">
        <v>36578</v>
      </c>
      <c r="L15" s="53">
        <v>1242</v>
      </c>
      <c r="M15" s="34">
        <f t="shared" si="0"/>
        <v>-0.04384380995372983</v>
      </c>
      <c r="N15" s="35">
        <v>53166</v>
      </c>
      <c r="O15" s="35">
        <v>50835</v>
      </c>
      <c r="P15" s="35">
        <v>1824</v>
      </c>
      <c r="Q15" s="48">
        <v>576638</v>
      </c>
      <c r="R15" s="35">
        <f t="shared" si="1"/>
        <v>627473</v>
      </c>
      <c r="S15" s="47">
        <v>19889</v>
      </c>
      <c r="T15" s="37">
        <f t="shared" si="2"/>
        <v>21713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61</v>
      </c>
      <c r="G16" s="31" t="s">
        <v>36</v>
      </c>
      <c r="H16" s="31" t="s">
        <v>37</v>
      </c>
      <c r="I16" s="33">
        <v>3</v>
      </c>
      <c r="J16" s="33">
        <v>9</v>
      </c>
      <c r="K16" s="53">
        <v>39297</v>
      </c>
      <c r="L16" s="53">
        <v>1336</v>
      </c>
      <c r="M16" s="34">
        <f t="shared" si="0"/>
        <v>-0.21414318482740613</v>
      </c>
      <c r="N16" s="35">
        <v>64347.6</v>
      </c>
      <c r="O16" s="35">
        <v>50568</v>
      </c>
      <c r="P16" s="35">
        <v>1782</v>
      </c>
      <c r="Q16" s="48">
        <v>192471.8</v>
      </c>
      <c r="R16" s="35">
        <f t="shared" si="1"/>
        <v>243039.8</v>
      </c>
      <c r="S16" s="47">
        <v>6821</v>
      </c>
      <c r="T16" s="37">
        <f t="shared" si="2"/>
        <v>8603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57</v>
      </c>
      <c r="G17" s="31" t="s">
        <v>33</v>
      </c>
      <c r="H17" s="31" t="s">
        <v>37</v>
      </c>
      <c r="I17" s="49">
        <v>4</v>
      </c>
      <c r="J17" s="33">
        <v>9</v>
      </c>
      <c r="K17" s="54">
        <v>31009</v>
      </c>
      <c r="L17" s="53">
        <v>1033</v>
      </c>
      <c r="M17" s="34">
        <f t="shared" si="0"/>
        <v>-0.29848427246731346</v>
      </c>
      <c r="N17" s="35">
        <v>60499</v>
      </c>
      <c r="O17" s="35">
        <v>42441</v>
      </c>
      <c r="P17" s="35">
        <v>1543</v>
      </c>
      <c r="Q17" s="48">
        <v>317309</v>
      </c>
      <c r="R17" s="35">
        <f t="shared" si="1"/>
        <v>359750</v>
      </c>
      <c r="S17" s="47">
        <v>10653</v>
      </c>
      <c r="T17" s="37">
        <f t="shared" si="2"/>
        <v>12196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69</v>
      </c>
      <c r="G18" s="31" t="s">
        <v>38</v>
      </c>
      <c r="H18" s="31" t="s">
        <v>39</v>
      </c>
      <c r="I18" s="49">
        <v>1</v>
      </c>
      <c r="J18" s="33">
        <v>5</v>
      </c>
      <c r="K18" s="54">
        <v>32231</v>
      </c>
      <c r="L18" s="53">
        <v>1094</v>
      </c>
      <c r="M18" s="34" t="e">
        <f t="shared" si="0"/>
        <v>#DIV/0!</v>
      </c>
      <c r="N18" s="35"/>
      <c r="O18" s="35">
        <v>40809</v>
      </c>
      <c r="P18" s="35">
        <v>1480</v>
      </c>
      <c r="Q18" s="48"/>
      <c r="R18" s="35">
        <f t="shared" si="1"/>
        <v>40809</v>
      </c>
      <c r="S18" s="47"/>
      <c r="T18" s="37">
        <f t="shared" si="2"/>
        <v>1480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13</v>
      </c>
      <c r="F19" s="31" t="s">
        <v>51</v>
      </c>
      <c r="G19" s="31" t="s">
        <v>45</v>
      </c>
      <c r="H19" s="31" t="s">
        <v>37</v>
      </c>
      <c r="I19" s="33">
        <v>7</v>
      </c>
      <c r="J19" s="33">
        <v>9</v>
      </c>
      <c r="K19" s="53">
        <v>22079</v>
      </c>
      <c r="L19" s="53">
        <v>1001</v>
      </c>
      <c r="M19" s="34">
        <f t="shared" si="0"/>
        <v>0.2781860375169214</v>
      </c>
      <c r="N19" s="35">
        <v>20684</v>
      </c>
      <c r="O19" s="35">
        <v>26438</v>
      </c>
      <c r="P19" s="35">
        <v>1213</v>
      </c>
      <c r="Q19" s="48">
        <v>386780.68</v>
      </c>
      <c r="R19" s="35">
        <f t="shared" si="1"/>
        <v>413218.68</v>
      </c>
      <c r="S19" s="47">
        <v>15626</v>
      </c>
      <c r="T19" s="37">
        <f t="shared" si="2"/>
        <v>16839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64</v>
      </c>
      <c r="G20" s="31" t="s">
        <v>38</v>
      </c>
      <c r="H20" s="31" t="s">
        <v>39</v>
      </c>
      <c r="I20" s="33">
        <v>2</v>
      </c>
      <c r="J20" s="52">
        <v>9</v>
      </c>
      <c r="K20" s="53">
        <v>17697</v>
      </c>
      <c r="L20" s="53">
        <v>603</v>
      </c>
      <c r="M20" s="34">
        <f t="shared" si="0"/>
        <v>-0.5183979974968711</v>
      </c>
      <c r="N20" s="35">
        <v>47940</v>
      </c>
      <c r="O20" s="35">
        <v>23088</v>
      </c>
      <c r="P20" s="35">
        <v>824</v>
      </c>
      <c r="Q20" s="48">
        <v>47940</v>
      </c>
      <c r="R20" s="35">
        <f t="shared" si="1"/>
        <v>71028</v>
      </c>
      <c r="S20" s="47">
        <v>1343</v>
      </c>
      <c r="T20" s="37">
        <f t="shared" si="2"/>
        <v>2167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50</v>
      </c>
      <c r="G21" s="31" t="s">
        <v>38</v>
      </c>
      <c r="H21" s="31" t="s">
        <v>37</v>
      </c>
      <c r="I21" s="33">
        <v>8</v>
      </c>
      <c r="J21" s="33">
        <v>2</v>
      </c>
      <c r="K21" s="53">
        <v>15754</v>
      </c>
      <c r="L21" s="53">
        <v>498</v>
      </c>
      <c r="M21" s="34">
        <f t="shared" si="0"/>
        <v>-0.48253409791871327</v>
      </c>
      <c r="N21" s="35">
        <v>43771</v>
      </c>
      <c r="O21" s="35">
        <v>22650</v>
      </c>
      <c r="P21" s="35">
        <v>766</v>
      </c>
      <c r="Q21" s="48">
        <v>1092622.2000000002</v>
      </c>
      <c r="R21" s="35">
        <f t="shared" si="1"/>
        <v>1115272.2000000002</v>
      </c>
      <c r="S21" s="47">
        <v>37830</v>
      </c>
      <c r="T21" s="37">
        <f t="shared" si="2"/>
        <v>38596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55</v>
      </c>
      <c r="G22" s="31" t="s">
        <v>45</v>
      </c>
      <c r="H22" s="31" t="s">
        <v>37</v>
      </c>
      <c r="I22" s="33">
        <v>5</v>
      </c>
      <c r="J22" s="52">
        <v>4</v>
      </c>
      <c r="K22" s="53">
        <v>15630</v>
      </c>
      <c r="L22" s="53">
        <v>603</v>
      </c>
      <c r="M22" s="34">
        <f t="shared" si="0"/>
        <v>-0.168488534560697</v>
      </c>
      <c r="N22" s="35">
        <v>24334</v>
      </c>
      <c r="O22" s="35">
        <v>20234</v>
      </c>
      <c r="P22" s="35">
        <v>782</v>
      </c>
      <c r="Q22" s="48">
        <v>198060</v>
      </c>
      <c r="R22" s="35">
        <f t="shared" si="1"/>
        <v>218294</v>
      </c>
      <c r="S22" s="47">
        <v>6958</v>
      </c>
      <c r="T22" s="37">
        <f t="shared" si="2"/>
        <v>7740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62</v>
      </c>
      <c r="G23" s="31" t="s">
        <v>42</v>
      </c>
      <c r="H23" s="31" t="s">
        <v>34</v>
      </c>
      <c r="I23" s="33">
        <v>3</v>
      </c>
      <c r="J23" s="33">
        <v>8</v>
      </c>
      <c r="K23" s="53">
        <v>12102</v>
      </c>
      <c r="L23" s="53">
        <v>421</v>
      </c>
      <c r="M23" s="34">
        <f t="shared" si="0"/>
        <v>-0.4592989615372902</v>
      </c>
      <c r="N23" s="35">
        <v>32837</v>
      </c>
      <c r="O23" s="35">
        <v>17755</v>
      </c>
      <c r="P23" s="35">
        <v>645</v>
      </c>
      <c r="Q23" s="48">
        <v>85441</v>
      </c>
      <c r="R23" s="35">
        <f t="shared" si="1"/>
        <v>103196</v>
      </c>
      <c r="S23" s="47">
        <v>3022</v>
      </c>
      <c r="T23" s="37">
        <f t="shared" si="2"/>
        <v>3667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54</v>
      </c>
      <c r="G24" s="31" t="s">
        <v>38</v>
      </c>
      <c r="H24" s="31" t="s">
        <v>39</v>
      </c>
      <c r="I24" s="33">
        <v>5</v>
      </c>
      <c r="J24" s="52">
        <v>4</v>
      </c>
      <c r="K24" s="53">
        <v>11819</v>
      </c>
      <c r="L24" s="53">
        <v>289</v>
      </c>
      <c r="M24" s="34">
        <f t="shared" si="0"/>
        <v>-0.565616362631288</v>
      </c>
      <c r="N24" s="35">
        <v>36180</v>
      </c>
      <c r="O24" s="35">
        <v>15716</v>
      </c>
      <c r="P24" s="35">
        <v>393</v>
      </c>
      <c r="Q24" s="48">
        <v>705585.6</v>
      </c>
      <c r="R24" s="35">
        <f t="shared" si="1"/>
        <v>721301.6</v>
      </c>
      <c r="S24" s="47">
        <v>16200</v>
      </c>
      <c r="T24" s="37">
        <f t="shared" si="2"/>
        <v>16593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47</v>
      </c>
      <c r="G25" s="31" t="s">
        <v>38</v>
      </c>
      <c r="H25" s="31" t="s">
        <v>37</v>
      </c>
      <c r="I25" s="33">
        <v>14</v>
      </c>
      <c r="J25" s="33">
        <v>4</v>
      </c>
      <c r="K25" s="53">
        <v>9238</v>
      </c>
      <c r="L25" s="53">
        <v>282</v>
      </c>
      <c r="M25" s="34">
        <f t="shared" si="0"/>
        <v>0.03891874287575314</v>
      </c>
      <c r="N25" s="35">
        <v>12282</v>
      </c>
      <c r="O25" s="35">
        <v>12760</v>
      </c>
      <c r="P25" s="35">
        <v>396</v>
      </c>
      <c r="Q25" s="48">
        <v>1114262</v>
      </c>
      <c r="R25" s="35">
        <f t="shared" si="1"/>
        <v>1127022</v>
      </c>
      <c r="S25" s="47">
        <v>33037</v>
      </c>
      <c r="T25" s="37">
        <f t="shared" si="2"/>
        <v>33433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11</v>
      </c>
      <c r="F26" s="31" t="s">
        <v>58</v>
      </c>
      <c r="G26" s="31" t="s">
        <v>38</v>
      </c>
      <c r="H26" s="31" t="s">
        <v>39</v>
      </c>
      <c r="I26" s="33">
        <v>4</v>
      </c>
      <c r="J26" s="33">
        <v>4</v>
      </c>
      <c r="K26" s="53">
        <v>8112</v>
      </c>
      <c r="L26" s="53">
        <v>264</v>
      </c>
      <c r="M26" s="34">
        <f t="shared" si="0"/>
        <v>-0.507564605822702</v>
      </c>
      <c r="N26" s="35">
        <v>24456</v>
      </c>
      <c r="O26" s="35">
        <v>12043</v>
      </c>
      <c r="P26" s="35">
        <v>422</v>
      </c>
      <c r="Q26" s="48">
        <v>119159</v>
      </c>
      <c r="R26" s="35">
        <f t="shared" si="1"/>
        <v>131202</v>
      </c>
      <c r="S26" s="47">
        <v>4031</v>
      </c>
      <c r="T26" s="37">
        <f t="shared" si="2"/>
        <v>4453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49</v>
      </c>
      <c r="G27" s="31" t="s">
        <v>36</v>
      </c>
      <c r="H27" s="31" t="s">
        <v>37</v>
      </c>
      <c r="I27" s="33">
        <v>10</v>
      </c>
      <c r="J27" s="52">
        <v>1</v>
      </c>
      <c r="K27" s="53">
        <v>6649</v>
      </c>
      <c r="L27" s="53">
        <v>207</v>
      </c>
      <c r="M27" s="34">
        <f t="shared" si="0"/>
        <v>-0.3909954180224451</v>
      </c>
      <c r="N27" s="35">
        <v>15059</v>
      </c>
      <c r="O27" s="35">
        <v>9171</v>
      </c>
      <c r="P27" s="35">
        <v>303</v>
      </c>
      <c r="Q27" s="48">
        <v>773067</v>
      </c>
      <c r="R27" s="35">
        <f t="shared" si="1"/>
        <v>782238</v>
      </c>
      <c r="S27" s="47">
        <v>26373</v>
      </c>
      <c r="T27" s="37">
        <f t="shared" si="2"/>
        <v>26676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56</v>
      </c>
      <c r="G28" s="31" t="s">
        <v>38</v>
      </c>
      <c r="H28" s="31" t="s">
        <v>41</v>
      </c>
      <c r="I28" s="33">
        <v>5</v>
      </c>
      <c r="J28" s="52">
        <v>2</v>
      </c>
      <c r="K28" s="53">
        <v>4676</v>
      </c>
      <c r="L28" s="53">
        <v>141</v>
      </c>
      <c r="M28" s="34">
        <f t="shared" si="0"/>
        <v>-0.32273981768002</v>
      </c>
      <c r="N28" s="35">
        <v>11957</v>
      </c>
      <c r="O28" s="35">
        <v>8098</v>
      </c>
      <c r="P28" s="35">
        <v>272</v>
      </c>
      <c r="Q28" s="48">
        <v>43804</v>
      </c>
      <c r="R28" s="35">
        <f t="shared" si="1"/>
        <v>51902</v>
      </c>
      <c r="S28" s="47">
        <v>1540</v>
      </c>
      <c r="T28" s="37">
        <f t="shared" si="2"/>
        <v>1812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19</v>
      </c>
      <c r="F29" s="31" t="s">
        <v>48</v>
      </c>
      <c r="G29" s="31" t="s">
        <v>43</v>
      </c>
      <c r="H29" s="31" t="s">
        <v>37</v>
      </c>
      <c r="I29" s="33">
        <v>11</v>
      </c>
      <c r="J29" s="52">
        <v>7</v>
      </c>
      <c r="K29" s="53">
        <v>6026</v>
      </c>
      <c r="L29" s="53">
        <v>285</v>
      </c>
      <c r="M29" s="34">
        <f t="shared" si="0"/>
        <v>-0.20564197205378332</v>
      </c>
      <c r="N29" s="35">
        <v>7586</v>
      </c>
      <c r="O29" s="35">
        <v>6026</v>
      </c>
      <c r="P29" s="35">
        <v>285</v>
      </c>
      <c r="Q29" s="48">
        <v>512086.06</v>
      </c>
      <c r="R29" s="35">
        <f t="shared" si="1"/>
        <v>518112.06</v>
      </c>
      <c r="S29" s="47">
        <v>20552</v>
      </c>
      <c r="T29" s="37">
        <f t="shared" si="2"/>
        <v>20837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59</v>
      </c>
      <c r="G30" s="31" t="s">
        <v>38</v>
      </c>
      <c r="H30" s="31" t="s">
        <v>41</v>
      </c>
      <c r="I30" s="33">
        <v>4</v>
      </c>
      <c r="J30" s="33">
        <v>1</v>
      </c>
      <c r="K30" s="53">
        <v>3489</v>
      </c>
      <c r="L30" s="53">
        <v>117</v>
      </c>
      <c r="M30" s="34">
        <f t="shared" si="0"/>
        <v>0.026557925554161477</v>
      </c>
      <c r="N30" s="35">
        <v>4782</v>
      </c>
      <c r="O30" s="35">
        <v>4909</v>
      </c>
      <c r="P30" s="35">
        <v>171</v>
      </c>
      <c r="Q30" s="48">
        <v>18874</v>
      </c>
      <c r="R30" s="35">
        <f t="shared" si="1"/>
        <v>23783</v>
      </c>
      <c r="S30" s="47">
        <v>651</v>
      </c>
      <c r="T30" s="37">
        <f t="shared" si="2"/>
        <v>822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46</v>
      </c>
      <c r="G31" s="31" t="s">
        <v>38</v>
      </c>
      <c r="H31" s="31" t="s">
        <v>41</v>
      </c>
      <c r="I31" s="33">
        <v>15</v>
      </c>
      <c r="J31" s="33">
        <v>2</v>
      </c>
      <c r="K31" s="53">
        <v>2040</v>
      </c>
      <c r="L31" s="53">
        <v>118</v>
      </c>
      <c r="M31" s="34">
        <f t="shared" si="0"/>
        <v>-0.6613853056646102</v>
      </c>
      <c r="N31" s="35">
        <v>7132</v>
      </c>
      <c r="O31" s="35">
        <v>2415</v>
      </c>
      <c r="P31" s="35">
        <v>143</v>
      </c>
      <c r="Q31" s="48">
        <v>1257294</v>
      </c>
      <c r="R31" s="35">
        <f t="shared" si="1"/>
        <v>1259709</v>
      </c>
      <c r="S31" s="47">
        <v>48639</v>
      </c>
      <c r="T31" s="37">
        <f t="shared" si="2"/>
        <v>48782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1"/>
      <c r="E32" s="42"/>
      <c r="F32" s="42"/>
      <c r="G32" s="42"/>
      <c r="H32" s="42"/>
      <c r="I32" s="42"/>
      <c r="J32" s="42"/>
      <c r="K32" s="43">
        <f>SUM(K10:K31)</f>
        <v>1278709</v>
      </c>
      <c r="L32" s="43">
        <f>SUM(L10:L31)</f>
        <v>39212</v>
      </c>
      <c r="M32" s="44">
        <f t="shared" si="0"/>
        <v>-0.03884801528769366</v>
      </c>
      <c r="N32" s="43">
        <f>SUM(N10:N31)</f>
        <v>1751578.8000000003</v>
      </c>
      <c r="O32" s="43">
        <f aca="true" t="shared" si="3" ref="O32:T32">SUM(O10:O31)</f>
        <v>1683533.4400000002</v>
      </c>
      <c r="P32" s="43">
        <f t="shared" si="3"/>
        <v>53092</v>
      </c>
      <c r="Q32" s="43">
        <f t="shared" si="3"/>
        <v>10947986.56</v>
      </c>
      <c r="R32" s="43">
        <f t="shared" si="3"/>
        <v>12631520</v>
      </c>
      <c r="S32" s="43">
        <f t="shared" si="3"/>
        <v>351571</v>
      </c>
      <c r="T32" s="43">
        <f t="shared" si="3"/>
        <v>404663</v>
      </c>
      <c r="U32" s="45"/>
      <c r="V32" s="46">
        <f>SUM(V10:V19)</f>
        <v>0</v>
      </c>
    </row>
    <row r="35" spans="15:16" ht="12.75">
      <c r="O35" s="51"/>
      <c r="P35" s="50"/>
    </row>
    <row r="38" spans="16:256" s="3" customFormat="1" ht="12.75">
      <c r="P38" s="46"/>
      <c r="Q38" s="46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2011-05-19T10:23:21Z</cp:lastPrinted>
  <dcterms:created xsi:type="dcterms:W3CDTF">2010-01-07T12:33:24Z</dcterms:created>
  <dcterms:modified xsi:type="dcterms:W3CDTF">2011-05-20T15:25:33Z</dcterms:modified>
  <cp:category/>
  <cp:version/>
  <cp:contentType/>
  <cp:contentStatus/>
</cp:coreProperties>
</file>