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<sst xmlns="http://schemas.openxmlformats.org/spreadsheetml/2006/main" count="112" uniqueCount="66">
  <si>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</si>
  <si>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</si>
  <si>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</si>
  <si>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Jan,14-Jan,20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</si>
  <si>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</si>
  <si>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</si>
  <si>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</si>
  <si>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</si>
  <si>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</si>
  <si>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</si>
  <si>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</si>
  <si>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</si>
  <si>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</si>
  <si>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</si>
  <si>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</si>
  <si>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</si>
  <si>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</si>
  <si>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</si>
  <si>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</si>
  <si>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</si>
  <si>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</si>
  <si>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</si>
  <si>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</si>
  <si>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</si>
  <si>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</si>
  <si>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</si>
  <si>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</si>
  <si>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</si>
  <si>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</si>
  <si>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</si>
  <si>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</si>
  <si>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</si>
  <si>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</si>
  <si>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</si>
  <si>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</si>
  <si>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</si>
  <si>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SHERLOCK HOLMES</t>
  </si>
  <si>
    <t>WB</t>
  </si>
  <si>
    <t>Blitz</t>
  </si>
  <si>
    <t>new</t>
  </si>
  <si>
    <t>DID YOU HEAR ABOUT THE MORGANS'</t>
  </si>
  <si>
    <t>SONY</t>
  </si>
  <si>
    <t>ARTHUR AND THE REVENGE OF MALTAZARD</t>
  </si>
  <si>
    <t>IND</t>
  </si>
  <si>
    <t>REBOUND, THE</t>
  </si>
  <si>
    <t>MEN WHO STARE AT GOATS, THE</t>
  </si>
  <si>
    <t>PA-DORA</t>
  </si>
  <si>
    <t>NINE</t>
  </si>
  <si>
    <t>Discovery</t>
  </si>
  <si>
    <t>FOURTH KIND, THE</t>
  </si>
  <si>
    <t>Duplicato</t>
  </si>
  <si>
    <t>LAW ABIDING CITIZEN</t>
  </si>
  <si>
    <t>NOTHING BUT THE TRUTH</t>
  </si>
  <si>
    <t>COUPLES RETREAT</t>
  </si>
  <si>
    <t>UNI</t>
  </si>
  <si>
    <t>THE TWILIGHT SAGA: NEW MOON</t>
  </si>
  <si>
    <t>MANAGEMENT</t>
  </si>
  <si>
    <t>DUGA</t>
  </si>
  <si>
    <t>LOC</t>
  </si>
  <si>
    <t>NIKO - THE WAY TO THE STARS</t>
  </si>
  <si>
    <t>MG</t>
  </si>
  <si>
    <t>ASTRO BOY</t>
  </si>
  <si>
    <t>BOX, THE</t>
  </si>
  <si>
    <t>A CHRISTMAS CAROL</t>
  </si>
  <si>
    <t>WDI</t>
  </si>
  <si>
    <t>OLD DOGS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</si>
</sst>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4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4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2" xfId="17" applyFont="1" applyFill="1" applyBorder="1" applyAlignment="1">
      <alignment horizontal="center"/>
      <protection/>
    </xf>
    <xf numFmtId="0" fontId="5" fillId="0" borderId="12" xfId="17" applyFont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right"/>
      <protection/>
    </xf>
    <xf numFmtId="3" fontId="8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8" fillId="0" borderId="12" xfId="17" applyNumberFormat="1" applyFont="1" applyFill="1" applyBorder="1" applyAlignment="1">
      <alignment horizontal="right"/>
      <protection/>
    </xf>
    <xf numFmtId="3" fontId="9" fillId="0" borderId="0" xfId="17" applyNumberFormat="1" applyFont="1" applyBorder="1" applyAlignment="1" applyProtection="1">
      <alignment horizontal="right"/>
      <protection locked="0"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7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2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3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0" fontId="10" fillId="0" borderId="0" xfId="17" applyFont="1">
      <alignment/>
      <protection/>
    </xf>
    <xf numFmtId="0" fontId="11" fillId="0" borderId="0" xfId="17" applyFont="1">
      <alignment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6"/>
  <sheetViews>
    <sheetView tabSelected="1" workbookViewId="0" topLeftCell="A1">
      <selection activeCell="K2" sqref="K2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7.375" style="1" customWidth="1"/>
    <col min="7" max="7" width="5.75390625" style="1" customWidth="1"/>
    <col min="8" max="8" width="12.00390625" style="1" customWidth="1"/>
    <col min="9" max="9" width="6.125" style="1" customWidth="1"/>
    <col min="10" max="10" width="5.375" style="1" customWidth="1"/>
    <col min="11" max="11" width="8.875" style="1" customWidth="1"/>
    <col min="12" max="12" width="9.25390625" style="1" customWidth="1"/>
    <col min="13" max="13" width="12.625" style="1" customWidth="1"/>
    <col min="14" max="14" width="2.625" style="1" hidden="1" customWidth="1"/>
    <col min="15" max="15" width="10.8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47" t="s">
        <v>1</v>
      </c>
      <c r="I3" s="47"/>
      <c r="J3" s="48"/>
      <c r="K3" s="48"/>
      <c r="L3" s="13" t="s">
        <v>2</v>
      </c>
      <c r="M3" s="14"/>
      <c r="N3" s="15"/>
      <c r="O3" s="9" t="s">
        <v>3</v>
      </c>
      <c r="P3" s="3"/>
      <c r="Q3" s="3"/>
      <c r="R3" s="16" t="s">
        <v>4</v>
      </c>
      <c r="S3" s="5"/>
      <c r="T3" s="17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47" t="s">
        <v>5</v>
      </c>
      <c r="I4" s="48"/>
      <c r="J4" s="48"/>
      <c r="K4" s="48"/>
      <c r="N4" s="18" t="s">
        <v>6</v>
      </c>
      <c r="Q4" s="18"/>
      <c r="R4" s="2"/>
      <c r="S4" s="2"/>
      <c r="T4" s="19"/>
    </row>
    <row r="5" spans="4:19" ht="14.25">
      <c r="D5" s="2"/>
      <c r="E5" s="2" t="s">
        <v>7</v>
      </c>
      <c r="F5" s="2" t="s">
        <v>8</v>
      </c>
      <c r="G5" s="2"/>
      <c r="H5" s="48"/>
      <c r="I5" s="48"/>
      <c r="J5" s="48"/>
      <c r="K5" s="48"/>
      <c r="N5" s="18" t="s">
        <v>9</v>
      </c>
      <c r="Q5" s="20" t="s">
        <v>9</v>
      </c>
      <c r="S5" s="18" t="s">
        <v>10</v>
      </c>
    </row>
    <row r="6" spans="4:19" ht="15">
      <c r="D6" s="2"/>
      <c r="E6" s="2" t="s">
        <v>11</v>
      </c>
      <c r="F6" s="21" t="s">
        <v>12</v>
      </c>
      <c r="G6" s="2"/>
      <c r="H6" s="48"/>
      <c r="I6" s="49" t="s">
        <v>13</v>
      </c>
      <c r="J6" s="50">
        <v>3</v>
      </c>
      <c r="K6" s="48"/>
      <c r="N6" s="18" t="s">
        <v>14</v>
      </c>
      <c r="P6" s="22"/>
      <c r="Q6" s="18" t="s">
        <v>14</v>
      </c>
      <c r="S6" s="18" t="s">
        <v>14</v>
      </c>
    </row>
    <row r="7" spans="4:20" ht="12" customHeight="1">
      <c r="D7" s="23"/>
      <c r="E7" s="23"/>
      <c r="F7" s="24"/>
      <c r="G7" s="23"/>
      <c r="H7" s="23"/>
      <c r="I7" s="23"/>
      <c r="J7" s="23"/>
      <c r="K7" s="25"/>
      <c r="L7" s="23"/>
      <c r="M7" s="23"/>
      <c r="N7" s="25"/>
      <c r="O7" s="25"/>
      <c r="P7" s="23"/>
      <c r="Q7" s="23"/>
      <c r="R7" s="23"/>
      <c r="S7" s="23"/>
      <c r="T7" s="23"/>
    </row>
    <row r="8" spans="4:20" ht="12.75">
      <c r="D8" s="26" t="s">
        <v>15</v>
      </c>
      <c r="E8" s="26" t="s">
        <v>16</v>
      </c>
      <c r="F8" s="26"/>
      <c r="G8" s="26"/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20</v>
      </c>
      <c r="M8" s="26" t="s">
        <v>21</v>
      </c>
      <c r="N8" s="26" t="s">
        <v>22</v>
      </c>
      <c r="O8" s="26" t="s">
        <v>18</v>
      </c>
      <c r="P8" s="26" t="s">
        <v>18</v>
      </c>
      <c r="Q8" s="26" t="s">
        <v>23</v>
      </c>
      <c r="R8" s="26" t="s">
        <v>24</v>
      </c>
      <c r="S8" s="27" t="s">
        <v>25</v>
      </c>
      <c r="T8" s="26" t="s">
        <v>24</v>
      </c>
    </row>
    <row r="9" spans="4:20" ht="12.75">
      <c r="D9" s="26" t="s">
        <v>18</v>
      </c>
      <c r="E9" s="26" t="s">
        <v>18</v>
      </c>
      <c r="F9" s="26" t="s">
        <v>26</v>
      </c>
      <c r="G9" s="26" t="s">
        <v>27</v>
      </c>
      <c r="H9" s="26" t="s">
        <v>27</v>
      </c>
      <c r="I9" s="26" t="s">
        <v>19</v>
      </c>
      <c r="J9" s="26" t="s">
        <v>28</v>
      </c>
      <c r="K9" s="26" t="s">
        <v>29</v>
      </c>
      <c r="L9" s="26" t="s">
        <v>30</v>
      </c>
      <c r="M9" s="26" t="s">
        <v>31</v>
      </c>
      <c r="N9" s="26" t="s">
        <v>29</v>
      </c>
      <c r="O9" s="26" t="s">
        <v>29</v>
      </c>
      <c r="P9" s="26" t="s">
        <v>30</v>
      </c>
      <c r="Q9" s="26" t="s">
        <v>32</v>
      </c>
      <c r="R9" s="26" t="s">
        <v>29</v>
      </c>
      <c r="S9" s="27" t="s">
        <v>30</v>
      </c>
      <c r="T9" s="26" t="s">
        <v>30</v>
      </c>
    </row>
    <row r="10" spans="4:256" s="28" customFormat="1" ht="12.75">
      <c r="D10" s="29">
        <v>1</v>
      </c>
      <c r="E10" s="29">
        <v>1</v>
      </c>
      <c r="F10" s="27" t="s">
        <v>33</v>
      </c>
      <c r="G10" s="27" t="s">
        <v>34</v>
      </c>
      <c r="H10" s="27" t="s">
        <v>35</v>
      </c>
      <c r="I10" s="30">
        <v>5</v>
      </c>
      <c r="J10" s="31">
        <v>20</v>
      </c>
      <c r="K10" s="32">
        <v>537165</v>
      </c>
      <c r="L10" s="33">
        <v>17148</v>
      </c>
      <c r="M10" s="34">
        <f aca="true" t="shared" si="0" ref="M10:M30">O10/N10-100%</f>
        <v>-0.18611146348228247</v>
      </c>
      <c r="N10" s="35">
        <v>930206</v>
      </c>
      <c r="O10" s="35">
        <v>757084</v>
      </c>
      <c r="P10" s="35">
        <v>25485</v>
      </c>
      <c r="Q10" s="36">
        <v>4032506</v>
      </c>
      <c r="R10" s="35">
        <f aca="true" t="shared" si="1" ref="R10:R29">O10+Q10</f>
        <v>4789590</v>
      </c>
      <c r="S10" s="36">
        <v>139742</v>
      </c>
      <c r="T10" s="37">
        <f aca="true" t="shared" si="2" ref="T10:T29">S10+P10</f>
        <v>165227</v>
      </c>
      <c r="U10" s="18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8" customFormat="1" ht="12.75">
      <c r="D11" s="29">
        <v>2</v>
      </c>
      <c r="E11" s="29">
        <v>2</v>
      </c>
      <c r="F11" s="27" t="s">
        <v>36</v>
      </c>
      <c r="G11" s="27" t="s">
        <v>37</v>
      </c>
      <c r="H11" s="27" t="s">
        <v>38</v>
      </c>
      <c r="I11" s="30">
        <v>4</v>
      </c>
      <c r="J11" s="31">
        <v>9</v>
      </c>
      <c r="K11" s="32">
        <v>219790</v>
      </c>
      <c r="L11" s="33">
        <v>7592</v>
      </c>
      <c r="M11" s="34">
        <f t="shared" si="0"/>
        <v>-0.261033495008377</v>
      </c>
      <c r="N11" s="35">
        <v>392511.62</v>
      </c>
      <c r="O11" s="35">
        <v>290052.94</v>
      </c>
      <c r="P11" s="35">
        <v>11274</v>
      </c>
      <c r="Q11" s="36">
        <v>1367414.92</v>
      </c>
      <c r="R11" s="35">
        <f t="shared" si="1"/>
        <v>1657467.8599999999</v>
      </c>
      <c r="S11" s="36">
        <v>53675</v>
      </c>
      <c r="T11" s="37">
        <f t="shared" si="2"/>
        <v>64949</v>
      </c>
      <c r="U11" s="18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8" customFormat="1" ht="12.75">
      <c r="D12" s="29">
        <v>3</v>
      </c>
      <c r="E12" s="29" t="s">
        <v>39</v>
      </c>
      <c r="F12" s="27" t="s">
        <v>40</v>
      </c>
      <c r="G12" s="27" t="s">
        <v>41</v>
      </c>
      <c r="H12" s="27" t="s">
        <v>35</v>
      </c>
      <c r="I12" s="30">
        <v>1</v>
      </c>
      <c r="J12" s="31">
        <v>7</v>
      </c>
      <c r="K12" s="32">
        <v>166957</v>
      </c>
      <c r="L12" s="33">
        <v>5668</v>
      </c>
      <c r="M12" s="34" t="e">
        <f t="shared" si="0"/>
        <v>#DIV/0!</v>
      </c>
      <c r="N12" s="35"/>
      <c r="O12" s="35">
        <v>205917</v>
      </c>
      <c r="P12" s="35">
        <v>7646</v>
      </c>
      <c r="Q12" s="36"/>
      <c r="R12" s="35">
        <f t="shared" si="1"/>
        <v>205917</v>
      </c>
      <c r="S12" s="36"/>
      <c r="T12" s="37">
        <f t="shared" si="2"/>
        <v>7646</v>
      </c>
      <c r="U12" s="18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8" customFormat="1" ht="12.75">
      <c r="D13" s="29">
        <v>4</v>
      </c>
      <c r="E13" s="29">
        <v>3</v>
      </c>
      <c r="F13" s="40" t="s">
        <v>42</v>
      </c>
      <c r="G13" s="27" t="s">
        <v>43</v>
      </c>
      <c r="H13" s="27" t="s">
        <v>38</v>
      </c>
      <c r="I13" s="30">
        <v>3</v>
      </c>
      <c r="J13" s="31">
        <v>13</v>
      </c>
      <c r="K13" s="32">
        <v>144891</v>
      </c>
      <c r="L13" s="33">
        <v>5697</v>
      </c>
      <c r="M13" s="34">
        <f t="shared" si="0"/>
        <v>-0.3452256041048787</v>
      </c>
      <c r="N13" s="35">
        <v>252826.96</v>
      </c>
      <c r="O13" s="35">
        <v>165544.62</v>
      </c>
      <c r="P13" s="35">
        <v>6712</v>
      </c>
      <c r="Q13" s="36">
        <v>862223.5399999999</v>
      </c>
      <c r="R13" s="35">
        <f t="shared" si="1"/>
        <v>1027768.1599999999</v>
      </c>
      <c r="S13" s="36">
        <v>33400</v>
      </c>
      <c r="T13" s="37">
        <f t="shared" si="2"/>
        <v>40112</v>
      </c>
      <c r="U13" s="18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8" customFormat="1" ht="12.75">
      <c r="D14" s="29">
        <v>5</v>
      </c>
      <c r="E14" s="29">
        <v>4</v>
      </c>
      <c r="F14" s="27" t="s">
        <v>44</v>
      </c>
      <c r="G14" s="27" t="s">
        <v>43</v>
      </c>
      <c r="H14" s="27" t="s">
        <v>38</v>
      </c>
      <c r="I14" s="30">
        <v>3</v>
      </c>
      <c r="J14" s="31">
        <v>7</v>
      </c>
      <c r="K14" s="32">
        <v>127503</v>
      </c>
      <c r="L14" s="33">
        <v>4245</v>
      </c>
      <c r="M14" s="34">
        <f t="shared" si="0"/>
        <v>-0.2563189833952705</v>
      </c>
      <c r="N14" s="35">
        <v>212667.12</v>
      </c>
      <c r="O14" s="35">
        <v>158156.5</v>
      </c>
      <c r="P14" s="35">
        <v>5886</v>
      </c>
      <c r="Q14" s="36">
        <v>528699.94</v>
      </c>
      <c r="R14" s="35">
        <f t="shared" si="1"/>
        <v>686856.44</v>
      </c>
      <c r="S14" s="36">
        <v>20278</v>
      </c>
      <c r="T14" s="37">
        <f t="shared" si="2"/>
        <v>26164</v>
      </c>
      <c r="U14" s="18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8" customFormat="1" ht="12.75">
      <c r="D15" s="29">
        <v>6</v>
      </c>
      <c r="E15" s="29">
        <v>5</v>
      </c>
      <c r="F15" s="27" t="s">
        <v>45</v>
      </c>
      <c r="G15" s="27" t="s">
        <v>43</v>
      </c>
      <c r="H15" s="27" t="s">
        <v>46</v>
      </c>
      <c r="I15" s="30">
        <v>2</v>
      </c>
      <c r="J15" s="31">
        <v>4</v>
      </c>
      <c r="K15" s="32">
        <v>92068</v>
      </c>
      <c r="L15" s="33">
        <v>3008</v>
      </c>
      <c r="M15" s="34">
        <f t="shared" si="0"/>
        <v>-0.30921525047016585</v>
      </c>
      <c r="N15" s="35">
        <v>175470</v>
      </c>
      <c r="O15" s="35">
        <v>121212</v>
      </c>
      <c r="P15" s="35">
        <v>4473</v>
      </c>
      <c r="Q15" s="36">
        <v>175470</v>
      </c>
      <c r="R15" s="35">
        <f t="shared" si="1"/>
        <v>296682</v>
      </c>
      <c r="S15" s="36">
        <v>6520</v>
      </c>
      <c r="T15" s="37">
        <f t="shared" si="2"/>
        <v>10993</v>
      </c>
      <c r="U15" s="18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8" customFormat="1" ht="12.75">
      <c r="D16" s="29">
        <v>7</v>
      </c>
      <c r="E16" s="29" t="s">
        <v>39</v>
      </c>
      <c r="F16" s="27" t="s">
        <v>47</v>
      </c>
      <c r="G16" s="27" t="s">
        <v>43</v>
      </c>
      <c r="H16" s="27" t="s">
        <v>48</v>
      </c>
      <c r="I16" s="30">
        <v>1</v>
      </c>
      <c r="J16" s="31">
        <v>5</v>
      </c>
      <c r="K16" s="32">
        <v>85925</v>
      </c>
      <c r="L16" s="33">
        <v>3069</v>
      </c>
      <c r="M16" s="34" t="e">
        <f t="shared" si="0"/>
        <v>#DIV/0!</v>
      </c>
      <c r="N16" s="35"/>
      <c r="O16" s="35">
        <v>116947</v>
      </c>
      <c r="P16" s="35">
        <v>4792</v>
      </c>
      <c r="Q16" s="36"/>
      <c r="R16" s="35">
        <f t="shared" si="1"/>
        <v>116947</v>
      </c>
      <c r="S16" s="36"/>
      <c r="T16" s="37">
        <f t="shared" si="2"/>
        <v>4792</v>
      </c>
      <c r="U16" s="18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8" customFormat="1" ht="12.75">
      <c r="D17" s="29">
        <v>8</v>
      </c>
      <c r="E17" s="29">
        <v>6</v>
      </c>
      <c r="F17" s="27" t="s">
        <v>49</v>
      </c>
      <c r="G17" s="27" t="s">
        <v>43</v>
      </c>
      <c r="H17" s="27" t="s">
        <v>50</v>
      </c>
      <c r="I17" s="30">
        <v>3</v>
      </c>
      <c r="J17" s="31">
        <v>5</v>
      </c>
      <c r="K17" s="32">
        <v>77708</v>
      </c>
      <c r="L17" s="33">
        <v>2568</v>
      </c>
      <c r="M17" s="34">
        <f t="shared" si="0"/>
        <v>-0.21663549967486706</v>
      </c>
      <c r="N17" s="35">
        <v>123795.5</v>
      </c>
      <c r="O17" s="35">
        <v>96977</v>
      </c>
      <c r="P17" s="35">
        <v>3589</v>
      </c>
      <c r="Q17" s="36">
        <v>297832</v>
      </c>
      <c r="R17" s="35">
        <f t="shared" si="1"/>
        <v>394809</v>
      </c>
      <c r="S17" s="36">
        <v>11160</v>
      </c>
      <c r="T17" s="37">
        <f t="shared" si="2"/>
        <v>14749</v>
      </c>
      <c r="U17" s="18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8" customFormat="1" ht="12.75">
      <c r="D18" s="29">
        <v>9</v>
      </c>
      <c r="E18" s="29">
        <v>8</v>
      </c>
      <c r="F18" s="27" t="s">
        <v>51</v>
      </c>
      <c r="G18" s="27" t="s">
        <v>43</v>
      </c>
      <c r="H18" s="27" t="s">
        <v>38</v>
      </c>
      <c r="I18" s="30">
        <v>7</v>
      </c>
      <c r="J18" s="31">
        <v>6</v>
      </c>
      <c r="K18" s="32">
        <v>44682</v>
      </c>
      <c r="L18" s="33">
        <v>1503</v>
      </c>
      <c r="M18" s="34">
        <f t="shared" si="0"/>
        <v>-0.19030558018987898</v>
      </c>
      <c r="N18" s="35">
        <v>72730.5</v>
      </c>
      <c r="O18" s="35">
        <v>58889.48</v>
      </c>
      <c r="P18" s="35">
        <v>2276</v>
      </c>
      <c r="Q18" s="36">
        <v>1066429.3199999998</v>
      </c>
      <c r="R18" s="35">
        <f t="shared" si="1"/>
        <v>1125318.7999999998</v>
      </c>
      <c r="S18" s="36">
        <v>40403</v>
      </c>
      <c r="T18" s="37">
        <f t="shared" si="2"/>
        <v>42679</v>
      </c>
      <c r="U18" s="18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8" customFormat="1" ht="12.75">
      <c r="D19" s="29">
        <v>10</v>
      </c>
      <c r="E19" s="29">
        <v>9</v>
      </c>
      <c r="F19" s="27" t="s">
        <v>52</v>
      </c>
      <c r="G19" s="27" t="s">
        <v>43</v>
      </c>
      <c r="H19" s="27" t="s">
        <v>50</v>
      </c>
      <c r="I19" s="30">
        <v>2</v>
      </c>
      <c r="J19" s="31">
        <v>4</v>
      </c>
      <c r="K19" s="32">
        <v>40099</v>
      </c>
      <c r="L19" s="33">
        <v>1304</v>
      </c>
      <c r="M19" s="34">
        <f t="shared" si="0"/>
        <v>-0.2706432850736338</v>
      </c>
      <c r="N19" s="35">
        <v>72328.12</v>
      </c>
      <c r="O19" s="35">
        <v>52753</v>
      </c>
      <c r="P19" s="35">
        <v>1973</v>
      </c>
      <c r="Q19" s="36">
        <v>72328.12</v>
      </c>
      <c r="R19" s="35">
        <f t="shared" si="1"/>
        <v>125081.12</v>
      </c>
      <c r="S19" s="36">
        <v>2844</v>
      </c>
      <c r="T19" s="37">
        <f t="shared" si="2"/>
        <v>4817</v>
      </c>
      <c r="U19" s="18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8" customFormat="1" ht="12.75">
      <c r="D20" s="29">
        <v>11</v>
      </c>
      <c r="E20" s="29">
        <v>10</v>
      </c>
      <c r="F20" s="27" t="s">
        <v>53</v>
      </c>
      <c r="G20" s="27" t="s">
        <v>54</v>
      </c>
      <c r="H20" s="27" t="s">
        <v>38</v>
      </c>
      <c r="I20" s="30">
        <v>6</v>
      </c>
      <c r="J20" s="31">
        <v>7</v>
      </c>
      <c r="K20" s="32">
        <v>28290</v>
      </c>
      <c r="L20" s="33">
        <v>1045</v>
      </c>
      <c r="M20" s="34">
        <f t="shared" si="0"/>
        <v>-0.37862761683696755</v>
      </c>
      <c r="N20" s="35">
        <v>63579.62</v>
      </c>
      <c r="O20" s="35">
        <v>39506.62</v>
      </c>
      <c r="P20" s="35">
        <v>1703</v>
      </c>
      <c r="Q20" s="36">
        <v>773145.36</v>
      </c>
      <c r="R20" s="35">
        <f t="shared" si="1"/>
        <v>812651.98</v>
      </c>
      <c r="S20" s="36">
        <v>30000</v>
      </c>
      <c r="T20" s="37">
        <f t="shared" si="2"/>
        <v>31703</v>
      </c>
      <c r="U20" s="18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8" customFormat="1" ht="12.75">
      <c r="D21" s="29">
        <v>12</v>
      </c>
      <c r="E21" s="29">
        <v>7</v>
      </c>
      <c r="F21" s="27" t="s">
        <v>55</v>
      </c>
      <c r="G21" s="27" t="s">
        <v>43</v>
      </c>
      <c r="H21" s="27" t="s">
        <v>38</v>
      </c>
      <c r="I21" s="30">
        <v>9</v>
      </c>
      <c r="J21" s="31">
        <v>7</v>
      </c>
      <c r="K21" s="32">
        <v>25668</v>
      </c>
      <c r="L21" s="33">
        <v>1187</v>
      </c>
      <c r="M21" s="34">
        <f t="shared" si="0"/>
        <v>-0.638597103752961</v>
      </c>
      <c r="N21" s="35">
        <v>77103.92</v>
      </c>
      <c r="O21" s="35">
        <v>27865.58</v>
      </c>
      <c r="P21" s="35">
        <v>1299</v>
      </c>
      <c r="Q21" s="36">
        <v>3599148.0599999996</v>
      </c>
      <c r="R21" s="35">
        <f t="shared" si="1"/>
        <v>3627013.6399999997</v>
      </c>
      <c r="S21" s="36">
        <v>134117</v>
      </c>
      <c r="T21" s="37">
        <f t="shared" si="2"/>
        <v>135416</v>
      </c>
      <c r="U21" s="18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8" customFormat="1" ht="12.75">
      <c r="D22" s="29">
        <v>13</v>
      </c>
      <c r="E22" s="29">
        <v>12</v>
      </c>
      <c r="F22" s="27" t="s">
        <v>56</v>
      </c>
      <c r="G22" s="27" t="s">
        <v>43</v>
      </c>
      <c r="H22" s="27" t="s">
        <v>50</v>
      </c>
      <c r="I22" s="30">
        <v>4</v>
      </c>
      <c r="J22" s="31">
        <v>4</v>
      </c>
      <c r="K22" s="32">
        <v>3560</v>
      </c>
      <c r="L22" s="33">
        <v>197</v>
      </c>
      <c r="M22" s="34">
        <f t="shared" si="0"/>
        <v>-0.1882926720699467</v>
      </c>
      <c r="N22" s="35">
        <v>34147.16</v>
      </c>
      <c r="O22" s="35">
        <v>27717.5</v>
      </c>
      <c r="P22" s="35">
        <v>1128</v>
      </c>
      <c r="Q22" s="36">
        <v>202603.98</v>
      </c>
      <c r="R22" s="35">
        <f t="shared" si="1"/>
        <v>230321.48</v>
      </c>
      <c r="S22" s="36">
        <v>7600</v>
      </c>
      <c r="T22" s="37">
        <f t="shared" si="2"/>
        <v>8728</v>
      </c>
      <c r="U22" s="18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8" customFormat="1" ht="12.75">
      <c r="D23" s="29">
        <v>14</v>
      </c>
      <c r="E23" s="29" t="s">
        <v>39</v>
      </c>
      <c r="F23" s="27" t="s">
        <v>57</v>
      </c>
      <c r="G23" s="27" t="s">
        <v>58</v>
      </c>
      <c r="H23" s="27" t="s">
        <v>38</v>
      </c>
      <c r="I23" s="30">
        <v>1</v>
      </c>
      <c r="J23" s="31">
        <v>7</v>
      </c>
      <c r="K23" s="32">
        <v>16132</v>
      </c>
      <c r="L23" s="33">
        <v>598</v>
      </c>
      <c r="M23" s="34" t="e">
        <f t="shared" si="0"/>
        <v>#DIV/0!</v>
      </c>
      <c r="N23" s="35"/>
      <c r="O23" s="35">
        <v>22335</v>
      </c>
      <c r="P23" s="35">
        <v>976</v>
      </c>
      <c r="Q23" s="36"/>
      <c r="R23" s="35">
        <f t="shared" si="1"/>
        <v>22335</v>
      </c>
      <c r="S23" s="36"/>
      <c r="T23" s="37">
        <f t="shared" si="2"/>
        <v>976</v>
      </c>
      <c r="U23" s="18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8" customFormat="1" ht="12.75">
      <c r="D24" s="29">
        <v>15</v>
      </c>
      <c r="E24" s="29">
        <v>13</v>
      </c>
      <c r="F24" s="27" t="s">
        <v>59</v>
      </c>
      <c r="G24" s="27" t="s">
        <v>43</v>
      </c>
      <c r="H24" s="27" t="s">
        <v>60</v>
      </c>
      <c r="I24" s="30">
        <v>10</v>
      </c>
      <c r="J24" s="31">
        <v>7</v>
      </c>
      <c r="K24" s="32">
        <v>12333</v>
      </c>
      <c r="L24" s="33">
        <v>598</v>
      </c>
      <c r="M24" s="34">
        <f t="shared" si="0"/>
        <v>-0.5617334547662416</v>
      </c>
      <c r="N24" s="35">
        <v>32940</v>
      </c>
      <c r="O24" s="35">
        <v>14436.5</v>
      </c>
      <c r="P24" s="35">
        <v>720</v>
      </c>
      <c r="Q24" s="36">
        <v>771047.66</v>
      </c>
      <c r="R24" s="35">
        <f t="shared" si="1"/>
        <v>785484.16</v>
      </c>
      <c r="S24" s="36">
        <v>36809</v>
      </c>
      <c r="T24" s="37">
        <f t="shared" si="2"/>
        <v>37529</v>
      </c>
      <c r="U24" s="18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8" customFormat="1" ht="12.75">
      <c r="D25" s="29">
        <v>16</v>
      </c>
      <c r="E25" s="29">
        <v>11</v>
      </c>
      <c r="F25" s="27">
        <v>2012</v>
      </c>
      <c r="G25" s="27" t="s">
        <v>41</v>
      </c>
      <c r="H25" s="27" t="s">
        <v>35</v>
      </c>
      <c r="I25" s="30">
        <v>10</v>
      </c>
      <c r="J25" s="31">
        <v>3</v>
      </c>
      <c r="K25" s="32">
        <v>11675</v>
      </c>
      <c r="L25" s="33">
        <v>409</v>
      </c>
      <c r="M25" s="34">
        <f t="shared" si="0"/>
        <v>-0.6192011212333567</v>
      </c>
      <c r="N25" s="35">
        <v>35675</v>
      </c>
      <c r="O25" s="35">
        <v>13585</v>
      </c>
      <c r="P25" s="35">
        <v>496</v>
      </c>
      <c r="Q25" s="36">
        <v>2352312</v>
      </c>
      <c r="R25" s="35">
        <f t="shared" si="1"/>
        <v>2365897</v>
      </c>
      <c r="S25" s="36">
        <v>86905</v>
      </c>
      <c r="T25" s="37">
        <f t="shared" si="2"/>
        <v>87401</v>
      </c>
      <c r="U25" s="18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8" customFormat="1" ht="12.75">
      <c r="D26" s="29">
        <v>17</v>
      </c>
      <c r="E26" s="29">
        <v>14</v>
      </c>
      <c r="F26" s="27" t="s">
        <v>61</v>
      </c>
      <c r="G26" s="27" t="s">
        <v>43</v>
      </c>
      <c r="H26" s="27" t="s">
        <v>38</v>
      </c>
      <c r="I26" s="30">
        <v>7</v>
      </c>
      <c r="J26" s="31">
        <v>7</v>
      </c>
      <c r="K26" s="32">
        <v>11107</v>
      </c>
      <c r="L26" s="33">
        <v>562</v>
      </c>
      <c r="M26" s="34">
        <f t="shared" si="0"/>
        <v>-0.5200826687820967</v>
      </c>
      <c r="N26" s="35">
        <v>23951</v>
      </c>
      <c r="O26" s="35">
        <v>11494.5</v>
      </c>
      <c r="P26" s="35">
        <v>583</v>
      </c>
      <c r="Q26" s="36">
        <v>263738.26</v>
      </c>
      <c r="R26" s="35">
        <f t="shared" si="1"/>
        <v>275232.76</v>
      </c>
      <c r="S26" s="36">
        <v>11541</v>
      </c>
      <c r="T26" s="37">
        <f t="shared" si="2"/>
        <v>12124</v>
      </c>
      <c r="U26" s="18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8" customFormat="1" ht="12.75">
      <c r="D27" s="29">
        <v>18</v>
      </c>
      <c r="E27" s="29">
        <v>16</v>
      </c>
      <c r="F27" s="27" t="s">
        <v>62</v>
      </c>
      <c r="G27" s="27" t="s">
        <v>43</v>
      </c>
      <c r="H27" s="27" t="s">
        <v>48</v>
      </c>
      <c r="I27" s="30">
        <v>5</v>
      </c>
      <c r="J27" s="31">
        <v>3</v>
      </c>
      <c r="K27" s="32">
        <v>8013</v>
      </c>
      <c r="L27" s="33">
        <v>319</v>
      </c>
      <c r="M27" s="34">
        <f t="shared" si="0"/>
        <v>0.12488282470575984</v>
      </c>
      <c r="N27" s="35">
        <v>9601</v>
      </c>
      <c r="O27" s="35">
        <v>10800</v>
      </c>
      <c r="P27" s="35">
        <v>461</v>
      </c>
      <c r="Q27" s="36">
        <v>112845</v>
      </c>
      <c r="R27" s="35">
        <f t="shared" si="1"/>
        <v>123645</v>
      </c>
      <c r="S27" s="36">
        <v>4365</v>
      </c>
      <c r="T27" s="37">
        <f t="shared" si="2"/>
        <v>4826</v>
      </c>
      <c r="U27" s="18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8" customFormat="1" ht="12.75">
      <c r="D28" s="29">
        <v>19</v>
      </c>
      <c r="E28" s="29">
        <v>18</v>
      </c>
      <c r="F28" s="27" t="s">
        <v>63</v>
      </c>
      <c r="G28" s="27" t="s">
        <v>64</v>
      </c>
      <c r="H28" s="27" t="s">
        <v>35</v>
      </c>
      <c r="I28" s="30">
        <v>8</v>
      </c>
      <c r="J28" s="31">
        <v>7</v>
      </c>
      <c r="K28" s="32">
        <v>6406</v>
      </c>
      <c r="L28" s="33">
        <v>312</v>
      </c>
      <c r="M28" s="34">
        <f t="shared" si="0"/>
        <v>0.09871063200169106</v>
      </c>
      <c r="N28" s="35">
        <v>9462</v>
      </c>
      <c r="O28" s="35">
        <v>10396</v>
      </c>
      <c r="P28" s="35">
        <v>446</v>
      </c>
      <c r="Q28" s="36">
        <v>650663</v>
      </c>
      <c r="R28" s="35">
        <f t="shared" si="1"/>
        <v>661059</v>
      </c>
      <c r="S28" s="36">
        <v>23046</v>
      </c>
      <c r="T28" s="37">
        <f t="shared" si="2"/>
        <v>23492</v>
      </c>
      <c r="U28" s="18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8" customFormat="1" ht="12.75">
      <c r="D29" s="29">
        <v>20</v>
      </c>
      <c r="E29" s="29">
        <v>15</v>
      </c>
      <c r="F29" s="27" t="s">
        <v>65</v>
      </c>
      <c r="G29" s="27" t="s">
        <v>64</v>
      </c>
      <c r="H29" s="27" t="s">
        <v>35</v>
      </c>
      <c r="I29" s="30">
        <v>5</v>
      </c>
      <c r="J29" s="31">
        <v>5</v>
      </c>
      <c r="K29" s="32">
        <v>8266</v>
      </c>
      <c r="L29" s="33">
        <v>300</v>
      </c>
      <c r="M29" s="34">
        <f t="shared" si="0"/>
        <v>-0.46185794648020606</v>
      </c>
      <c r="N29" s="35">
        <v>19021</v>
      </c>
      <c r="O29" s="35">
        <v>10236</v>
      </c>
      <c r="P29" s="35">
        <v>390</v>
      </c>
      <c r="Q29" s="36">
        <v>226327</v>
      </c>
      <c r="R29" s="35">
        <f t="shared" si="1"/>
        <v>236563</v>
      </c>
      <c r="S29" s="36">
        <v>8712</v>
      </c>
      <c r="T29" s="37">
        <f t="shared" si="2"/>
        <v>9102</v>
      </c>
      <c r="U29" s="18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1"/>
      <c r="E30" s="42"/>
      <c r="F30" s="42"/>
      <c r="G30" s="42"/>
      <c r="H30" s="42"/>
      <c r="I30" s="42"/>
      <c r="J30" s="42"/>
      <c r="K30" s="43">
        <f>SUM(K10:K29)</f>
        <v>1668238</v>
      </c>
      <c r="L30" s="43">
        <f>SUM(L10:L29)</f>
        <v>57329</v>
      </c>
      <c r="M30" s="44">
        <f t="shared" si="0"/>
        <v>-0.1284902117185589</v>
      </c>
      <c r="N30" s="43">
        <f>SUM(N10:N29)</f>
        <v>2538016.5200000005</v>
      </c>
      <c r="O30" s="43">
        <f aca="true" t="shared" si="3" ref="O30:T30">SUM(O10:O29)</f>
        <v>2211906.24</v>
      </c>
      <c r="P30" s="43">
        <f t="shared" si="3"/>
        <v>82308</v>
      </c>
      <c r="Q30" s="43">
        <f t="shared" si="3"/>
        <v>17354734.159999996</v>
      </c>
      <c r="R30" s="43">
        <f t="shared" si="3"/>
        <v>19566640.4</v>
      </c>
      <c r="S30" s="43">
        <f t="shared" si="3"/>
        <v>651117</v>
      </c>
      <c r="T30" s="43">
        <f t="shared" si="3"/>
        <v>733425</v>
      </c>
      <c r="U30" s="45"/>
      <c r="V30" s="46">
        <f>SUM(V10:V29)</f>
        <v>0</v>
      </c>
    </row>
    <row r="36" spans="16:256" s="1" customFormat="1" ht="12.75">
      <c r="P36" s="46"/>
      <c r="Q36" s="46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2010-06-18T11:01:33Z</dcterms:modified>
  <cp:category/>
  <cp:version/>
  <cp:contentType/>
  <cp:contentStatus/>
</cp:coreProperties>
</file>