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<sst xmlns="http://schemas.openxmlformats.org/spreadsheetml/2006/main" count="121" uniqueCount="62">
  <si>
    <t>Weekly Competitive Report</t>
  </si>
  <si>
    <t>Top 20</t>
  </si>
  <si>
    <t>FROM:   KINEMATOGRAFI   d.d.  Zagreb</t>
  </si>
  <si>
    <t>CONTINENTAL FILM - ZAGREB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</si>
  <si>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</si>
  <si>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</si>
  <si>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</si>
  <si>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</si>
  <si>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</si>
  <si>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</si>
  <si>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</si>
  <si>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</si>
  <si>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</si>
  <si>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</si>
  <si>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</si>
  <si>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</si>
  <si>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</si>
  <si>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</si>
  <si>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</si>
  <si>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</si>
  <si>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</si>
  <si>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PIRANHA 3D</t>
  </si>
  <si>
    <t>IND</t>
  </si>
  <si>
    <t>Duplicato</t>
  </si>
  <si>
    <t>new</t>
  </si>
  <si>
    <t>LEGEND OF THE GUARDIANS</t>
  </si>
  <si>
    <t>WB</t>
  </si>
  <si>
    <t>Blitz</t>
  </si>
  <si>
    <t>GOING THE DISTANCE</t>
  </si>
  <si>
    <t>INCEPTION</t>
  </si>
  <si>
    <t>RESIDENT EVIL:AFTERLIFE</t>
  </si>
  <si>
    <t>SONY</t>
  </si>
  <si>
    <t>CF</t>
  </si>
  <si>
    <t>SWITCH</t>
  </si>
  <si>
    <t>STEP UP 3D</t>
  </si>
  <si>
    <t>DESPICABLE ME</t>
  </si>
  <si>
    <t>UNI</t>
  </si>
  <si>
    <t>NEW DOUGHTER</t>
  </si>
  <si>
    <t>CATS &amp; DOGS:REVENGE OF KITTY GALORE</t>
  </si>
  <si>
    <t>EXTRAORDINARY ADVENTURES OF ADELE BLANC-SEC</t>
  </si>
  <si>
    <t>WICKIE THE MIGHTY VIKING</t>
  </si>
  <si>
    <t>IMAGINARIUM OF DOCTOR PARNASSUS</t>
  </si>
  <si>
    <t>MG</t>
  </si>
  <si>
    <t>BURNING PLAN</t>
  </si>
  <si>
    <t>KARATE KID, THE</t>
  </si>
  <si>
    <t>SHREK FOREVER AFTER</t>
  </si>
  <si>
    <t>PAR</t>
  </si>
  <si>
    <t>GHOST WRITER</t>
  </si>
  <si>
    <t>LAST AIRBENDER 3D</t>
  </si>
  <si>
    <t>SORCERER'S APRENTICE</t>
  </si>
  <si>
    <t>WDI</t>
  </si>
  <si>
    <t>SALT</t>
  </si>
  <si>
    <t>TWILIGHT SAGA: ECLIPSE</t>
  </si>
  <si>
    <t>TOY STORY 3</t>
  </si>
  <si>
    <t>CHE 1</t>
  </si>
  <si>
    <t>Discovery</t>
  </si>
  <si>
    <t>TINKERBALL AND THE GREAT FAIRY RESCUE</t>
  </si>
  <si>
    <t>WHY DID I GET MARRIED 2</t>
  </si>
  <si>
    <t>CHARLIE ST.CLOUD</t>
  </si>
  <si>
    <t>CHE 2</t>
  </si>
  <si>
    <t>WEEK 40</t>
  </si>
  <si>
    <t>CROATIA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</si>
</sst>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6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b/>
      <i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17" applyFont="1">
      <alignment/>
      <protection/>
    </xf>
    <xf numFmtId="0" fontId="1" fillId="0" borderId="0" xfId="17" applyFont="1" applyBorder="1">
      <alignment/>
      <protection/>
    </xf>
    <xf numFmtId="0" fontId="1" fillId="0" borderId="1" xfId="17" applyFont="1" applyBorder="1">
      <alignment/>
      <protection/>
    </xf>
    <xf numFmtId="0" fontId="2" fillId="0" borderId="0" xfId="17">
      <alignment/>
      <protection/>
    </xf>
    <xf numFmtId="0" fontId="5" fillId="0" borderId="0" xfId="17" applyFont="1">
      <alignment/>
      <protection/>
    </xf>
    <xf numFmtId="0" fontId="3" fillId="0" borderId="0" xfId="17" applyFont="1">
      <alignment/>
      <protection/>
    </xf>
    <xf numFmtId="0" fontId="2" fillId="0" borderId="0" xfId="17" applyBorder="1">
      <alignment/>
      <protection/>
    </xf>
    <xf numFmtId="0" fontId="2" fillId="0" borderId="0" xfId="17" applyBorder="1" applyAlignment="1">
      <alignment horizontal="right"/>
      <protection/>
    </xf>
    <xf numFmtId="0" fontId="5" fillId="0" borderId="0" xfId="17" applyFont="1" applyBorder="1">
      <alignment/>
      <protection/>
    </xf>
    <xf numFmtId="0" fontId="3" fillId="2" borderId="2" xfId="17" applyFont="1" applyFill="1" applyBorder="1" applyAlignment="1">
      <alignment horizontal="center"/>
      <protection/>
    </xf>
    <xf numFmtId="0" fontId="3" fillId="0" borderId="2" xfId="17" applyFont="1" applyBorder="1" applyAlignment="1">
      <alignment horizontal="center"/>
      <protection/>
    </xf>
    <xf numFmtId="0" fontId="3" fillId="3" borderId="2" xfId="17" applyFont="1" applyFill="1" applyBorder="1" applyAlignment="1">
      <alignment horizontal="center"/>
      <protection/>
    </xf>
    <xf numFmtId="0" fontId="6" fillId="0" borderId="2" xfId="17" applyFont="1" applyBorder="1" applyAlignment="1">
      <alignment horizontal="center"/>
      <protection/>
    </xf>
    <xf numFmtId="3" fontId="4" fillId="0" borderId="2" xfId="17" applyNumberFormat="1" applyFont="1" applyBorder="1" applyAlignment="1">
      <alignment horizontal="right"/>
      <protection/>
    </xf>
    <xf numFmtId="10" fontId="3" fillId="0" borderId="2" xfId="17" applyNumberFormat="1" applyFont="1" applyFill="1" applyBorder="1" applyAlignment="1">
      <alignment horizontal="center"/>
      <protection/>
    </xf>
    <xf numFmtId="3" fontId="7" fillId="0" borderId="2" xfId="17" applyNumberFormat="1" applyFont="1" applyFill="1" applyBorder="1" applyAlignment="1">
      <alignment horizontal="right"/>
      <protection/>
    </xf>
    <xf numFmtId="3" fontId="8" fillId="0" borderId="3" xfId="17" applyNumberFormat="1" applyFont="1" applyFill="1" applyBorder="1" applyAlignment="1">
      <alignment horizontal="right"/>
      <protection/>
    </xf>
    <xf numFmtId="3" fontId="8" fillId="0" borderId="2" xfId="17" applyNumberFormat="1" applyFont="1" applyBorder="1" applyAlignment="1" applyProtection="1">
      <alignment horizontal="right"/>
      <protection locked="0"/>
    </xf>
    <xf numFmtId="3" fontId="9" fillId="0" borderId="2" xfId="17" applyNumberFormat="1" applyFont="1" applyBorder="1" applyAlignment="1" applyProtection="1">
      <alignment horizontal="right"/>
      <protection locked="0"/>
    </xf>
    <xf numFmtId="3" fontId="9" fillId="0" borderId="0" xfId="17" applyNumberFormat="1" applyFont="1" applyBorder="1" applyAlignment="1" applyProtection="1">
      <alignment horizontal="right"/>
      <protection locked="0"/>
    </xf>
    <xf numFmtId="3" fontId="9" fillId="0" borderId="2" xfId="19" applyNumberFormat="1" applyFont="1" applyFill="1" applyBorder="1" applyAlignment="1">
      <alignment horizontal="right"/>
    </xf>
    <xf numFmtId="3" fontId="9" fillId="0" borderId="2" xfId="17" applyNumberFormat="1" applyFont="1" applyFill="1" applyBorder="1" applyAlignment="1">
      <alignment horizontal="right"/>
      <protection/>
    </xf>
    <xf numFmtId="0" fontId="10" fillId="0" borderId="2" xfId="17" applyFont="1" applyFill="1" applyBorder="1" applyAlignment="1">
      <alignment horizontal="center"/>
      <protection/>
    </xf>
    <xf numFmtId="0" fontId="3" fillId="0" borderId="2" xfId="17" applyFont="1" applyFill="1" applyBorder="1" applyAlignment="1">
      <alignment horizontal="center"/>
      <protection/>
    </xf>
    <xf numFmtId="0" fontId="3" fillId="0" borderId="4" xfId="17" applyFont="1" applyFill="1" applyBorder="1" applyAlignment="1">
      <alignment horizontal="center"/>
      <protection/>
    </xf>
    <xf numFmtId="3" fontId="4" fillId="0" borderId="3" xfId="17" applyNumberFormat="1" applyFont="1" applyBorder="1" applyAlignment="1">
      <alignment horizontal="right"/>
      <protection/>
    </xf>
    <xf numFmtId="0" fontId="6" fillId="0" borderId="4" xfId="17" applyFont="1" applyBorder="1" applyAlignment="1">
      <alignment horizontal="center"/>
      <protection/>
    </xf>
    <xf numFmtId="0" fontId="3" fillId="0" borderId="2" xfId="17" applyFont="1" applyBorder="1" applyAlignment="1">
      <alignment horizontal="left"/>
      <protection/>
    </xf>
    <xf numFmtId="0" fontId="10" fillId="0" borderId="2" xfId="17" applyFont="1" applyFill="1" applyBorder="1" applyAlignment="1">
      <alignment horizontal="left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7" fillId="2" borderId="5" xfId="17" applyNumberFormat="1" applyFont="1" applyFill="1" applyBorder="1" applyAlignment="1">
      <alignment horizontal="right"/>
      <protection/>
    </xf>
    <xf numFmtId="10" fontId="3" fillId="0" borderId="6" xfId="17" applyNumberFormat="1" applyFont="1" applyFill="1" applyBorder="1" applyAlignment="1">
      <alignment horizontal="center"/>
      <protection/>
    </xf>
    <xf numFmtId="3" fontId="7" fillId="3" borderId="0" xfId="17" applyNumberFormat="1" applyFont="1" applyFill="1" applyBorder="1" applyAlignment="1">
      <alignment horizontal="right"/>
      <protection/>
    </xf>
    <xf numFmtId="3" fontId="7" fillId="0" borderId="0" xfId="17" applyNumberFormat="1" applyFont="1" applyFill="1" applyBorder="1" applyAlignment="1">
      <alignment horizontal="right"/>
      <protection/>
    </xf>
    <xf numFmtId="3" fontId="9" fillId="0" borderId="0" xfId="17" applyNumberFormat="1" applyFont="1" applyFill="1" applyBorder="1" applyAlignment="1">
      <alignment horizontal="right"/>
      <protection/>
    </xf>
    <xf numFmtId="3" fontId="9" fillId="0" borderId="0" xfId="19" applyNumberFormat="1" applyFont="1" applyFill="1" applyBorder="1" applyAlignment="1">
      <alignment horizontal="right"/>
    </xf>
    <xf numFmtId="0" fontId="3" fillId="0" borderId="0" xfId="17" applyFont="1" applyBorder="1">
      <alignment/>
      <protection/>
    </xf>
    <xf numFmtId="2" fontId="1" fillId="0" borderId="0" xfId="17" applyNumberFormat="1" applyFont="1" applyBorder="1" applyAlignment="1">
      <alignment horizontal="center"/>
      <protection/>
    </xf>
    <xf numFmtId="172" fontId="3" fillId="0" borderId="0" xfId="17" applyNumberFormat="1" applyFont="1" applyBorder="1" applyAlignment="1">
      <alignment horizontal="center"/>
      <protection/>
    </xf>
    <xf numFmtId="0" fontId="5" fillId="0" borderId="0" xfId="17" applyFont="1" applyBorder="1" applyAlignment="1">
      <alignment horizontal="left"/>
      <protection/>
    </xf>
    <xf numFmtId="0" fontId="2" fillId="0" borderId="0" xfId="17" applyFont="1" applyBorder="1">
      <alignment/>
      <protection/>
    </xf>
    <xf numFmtId="0" fontId="11" fillId="0" borderId="0" xfId="17" applyFont="1" applyBorder="1">
      <alignment/>
      <protection/>
    </xf>
    <xf numFmtId="0" fontId="11" fillId="0" borderId="0" xfId="17" applyFont="1">
      <alignment/>
      <protection/>
    </xf>
    <xf numFmtId="0" fontId="12" fillId="0" borderId="0" xfId="17" applyFont="1">
      <alignment/>
      <protection/>
    </xf>
    <xf numFmtId="0" fontId="13" fillId="0" borderId="0" xfId="17" applyFont="1">
      <alignment/>
      <protection/>
    </xf>
    <xf numFmtId="0" fontId="13" fillId="0" borderId="0" xfId="17" applyFont="1" applyBorder="1">
      <alignment/>
      <protection/>
    </xf>
    <xf numFmtId="0" fontId="13" fillId="0" borderId="0" xfId="17" applyFont="1" applyFill="1" applyBorder="1">
      <alignment/>
      <protection/>
    </xf>
    <xf numFmtId="0" fontId="14" fillId="0" borderId="0" xfId="17" applyFont="1" applyBorder="1">
      <alignment/>
      <protection/>
    </xf>
    <xf numFmtId="0" fontId="15" fillId="0" borderId="0" xfId="17" applyFont="1" applyBorder="1">
      <alignment/>
      <protection/>
    </xf>
    <xf numFmtId="0" fontId="3" fillId="0" borderId="7" xfId="17" applyFont="1" applyBorder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">
      <selection activeCell="K4" sqref="K4"/>
    </sheetView>
  </sheetViews>
  <sheetFormatPr defaultColWidth="9.00390625" defaultRowHeight="12.75"/>
  <cols>
    <col min="3" max="3" width="41.125" style="0" customWidth="1"/>
    <col min="10" max="10" width="10.625" style="0" customWidth="1"/>
    <col min="14" max="14" width="9.875" style="0" customWidth="1"/>
    <col min="15" max="15" width="10.375" style="0" customWidth="1"/>
  </cols>
  <sheetData>
    <row r="1" spans="1:19" ht="12.75">
      <c r="A1" s="1"/>
      <c r="B1" s="1"/>
      <c r="C1" s="2"/>
      <c r="D1" s="1"/>
      <c r="E1" s="1"/>
      <c r="F1" s="1"/>
      <c r="G1" s="1"/>
      <c r="H1" s="1"/>
      <c r="I1" s="2"/>
      <c r="J1" s="2"/>
      <c r="K1" s="2"/>
      <c r="L1" s="2"/>
      <c r="M1" s="1"/>
      <c r="N1" s="1"/>
      <c r="O1" s="2"/>
      <c r="P1" s="2"/>
      <c r="Q1" s="2"/>
      <c r="R1" s="1"/>
      <c r="S1" s="1"/>
    </row>
    <row r="2" spans="1:19" ht="15">
      <c r="A2" s="1"/>
      <c r="B2" s="1"/>
      <c r="C2" s="3"/>
      <c r="D2" s="2"/>
      <c r="E2" s="43"/>
      <c r="F2" s="44"/>
      <c r="G2" s="44"/>
      <c r="H2" s="43"/>
      <c r="I2" s="43"/>
      <c r="J2" s="43"/>
      <c r="K2" s="38"/>
      <c r="L2" s="2"/>
      <c r="M2" s="2"/>
      <c r="N2" s="2"/>
      <c r="O2" s="2"/>
      <c r="P2" s="2"/>
      <c r="Q2" s="39"/>
      <c r="R2" s="2"/>
      <c r="S2" s="1"/>
    </row>
    <row r="3" spans="1:19" ht="15">
      <c r="A3" s="1"/>
      <c r="B3" s="1"/>
      <c r="C3" s="51" t="s">
        <v>61</v>
      </c>
      <c r="D3" s="1"/>
      <c r="E3" s="45" t="s">
        <v>0</v>
      </c>
      <c r="F3" s="45"/>
      <c r="G3" s="46"/>
      <c r="H3" s="47"/>
      <c r="I3" s="47"/>
      <c r="J3" s="43"/>
      <c r="K3" s="38"/>
      <c r="L3" s="2"/>
      <c r="M3" s="2"/>
      <c r="N3" s="2"/>
      <c r="O3" s="2"/>
      <c r="P3" s="2"/>
      <c r="Q3" s="39"/>
      <c r="R3" s="2"/>
      <c r="S3" s="1"/>
    </row>
    <row r="4" spans="1:19" ht="15.75">
      <c r="A4" s="4"/>
      <c r="B4" s="4"/>
      <c r="C4" s="4"/>
      <c r="D4" s="4"/>
      <c r="E4" s="45" t="s">
        <v>1</v>
      </c>
      <c r="F4" s="46"/>
      <c r="G4" s="46"/>
      <c r="H4" s="47"/>
      <c r="I4" s="48"/>
      <c r="J4" s="49"/>
      <c r="K4" s="9"/>
      <c r="L4" s="7"/>
      <c r="M4" s="7"/>
      <c r="N4" s="9"/>
      <c r="O4" s="2"/>
      <c r="P4" s="2"/>
      <c r="Q4" s="40"/>
      <c r="R4" s="7"/>
      <c r="S4" s="4"/>
    </row>
    <row r="5" spans="1:19" ht="15.75">
      <c r="A5" s="1"/>
      <c r="B5" s="1"/>
      <c r="C5" s="1"/>
      <c r="D5" s="1"/>
      <c r="E5" s="46"/>
      <c r="F5" s="46"/>
      <c r="G5" s="46"/>
      <c r="H5" s="50" t="s">
        <v>60</v>
      </c>
      <c r="I5" s="47"/>
      <c r="J5" s="43"/>
      <c r="K5" s="9"/>
      <c r="L5" s="7"/>
      <c r="M5" s="7"/>
      <c r="N5" s="41"/>
      <c r="O5" s="7"/>
      <c r="P5" s="9"/>
      <c r="Q5" s="7"/>
      <c r="R5" s="7"/>
      <c r="S5" s="4"/>
    </row>
    <row r="6" spans="1:19" ht="15">
      <c r="A6" s="1"/>
      <c r="B6" s="1" t="s">
        <v>2</v>
      </c>
      <c r="C6" s="6" t="s">
        <v>3</v>
      </c>
      <c r="D6" s="1"/>
      <c r="E6" s="44"/>
      <c r="F6" s="44"/>
      <c r="G6" s="44"/>
      <c r="H6" s="43"/>
      <c r="I6" s="43"/>
      <c r="J6" s="43"/>
      <c r="K6" s="9"/>
      <c r="L6" s="7"/>
      <c r="M6" s="42"/>
      <c r="N6" s="9"/>
      <c r="O6" s="7"/>
      <c r="P6" s="9"/>
      <c r="Q6" s="7"/>
      <c r="R6" s="7"/>
      <c r="S6" s="4"/>
    </row>
    <row r="7" spans="1:19" ht="12.75">
      <c r="A7" s="7"/>
      <c r="B7" s="7"/>
      <c r="C7" s="8"/>
      <c r="D7" s="7"/>
      <c r="E7" s="7"/>
      <c r="F7" s="7"/>
      <c r="G7" s="7"/>
      <c r="H7" s="9"/>
      <c r="I7" s="7"/>
      <c r="J7" s="7"/>
      <c r="K7" s="9"/>
      <c r="L7" s="9"/>
      <c r="M7" s="7"/>
      <c r="N7" s="7"/>
      <c r="O7" s="7"/>
      <c r="P7" s="7"/>
      <c r="Q7" s="7"/>
      <c r="R7" s="4"/>
      <c r="S7" s="4"/>
    </row>
    <row r="8" spans="1:19" ht="12.75">
      <c r="A8" s="10" t="s">
        <v>4</v>
      </c>
      <c r="B8" s="10" t="s">
        <v>5</v>
      </c>
      <c r="C8" s="10"/>
      <c r="D8" s="10"/>
      <c r="E8" s="10" t="s">
        <v>6</v>
      </c>
      <c r="F8" s="10" t="s">
        <v>7</v>
      </c>
      <c r="G8" s="10" t="s">
        <v>8</v>
      </c>
      <c r="H8" s="10" t="s">
        <v>9</v>
      </c>
      <c r="I8" s="10" t="s">
        <v>9</v>
      </c>
      <c r="J8" s="10" t="s">
        <v>10</v>
      </c>
      <c r="K8" s="10" t="s">
        <v>11</v>
      </c>
      <c r="L8" s="10" t="s">
        <v>7</v>
      </c>
      <c r="M8" s="10" t="s">
        <v>7</v>
      </c>
      <c r="N8" s="10" t="s">
        <v>12</v>
      </c>
      <c r="O8" s="10" t="s">
        <v>13</v>
      </c>
      <c r="P8" s="11" t="s">
        <v>14</v>
      </c>
      <c r="Q8" s="10" t="s">
        <v>13</v>
      </c>
      <c r="R8" s="4"/>
      <c r="S8" s="4"/>
    </row>
    <row r="9" spans="1:19" ht="12.75">
      <c r="A9" s="10" t="s">
        <v>7</v>
      </c>
      <c r="B9" s="10" t="s">
        <v>7</v>
      </c>
      <c r="C9" s="10" t="s">
        <v>15</v>
      </c>
      <c r="D9" s="10" t="s">
        <v>16</v>
      </c>
      <c r="E9" s="10" t="s">
        <v>16</v>
      </c>
      <c r="F9" s="10" t="s">
        <v>8</v>
      </c>
      <c r="G9" s="10"/>
      <c r="H9" s="10" t="s">
        <v>17</v>
      </c>
      <c r="I9" s="10" t="s">
        <v>18</v>
      </c>
      <c r="J9" s="10" t="s">
        <v>19</v>
      </c>
      <c r="K9" s="10" t="s">
        <v>17</v>
      </c>
      <c r="L9" s="10" t="s">
        <v>17</v>
      </c>
      <c r="M9" s="10" t="s">
        <v>18</v>
      </c>
      <c r="N9" s="10" t="s">
        <v>20</v>
      </c>
      <c r="O9" s="10" t="s">
        <v>17</v>
      </c>
      <c r="P9" s="11" t="s">
        <v>18</v>
      </c>
      <c r="Q9" s="10" t="s">
        <v>18</v>
      </c>
      <c r="R9" s="4"/>
      <c r="S9" s="4"/>
    </row>
    <row r="10" spans="1:19" ht="12.75">
      <c r="A10" s="12">
        <v>1</v>
      </c>
      <c r="B10" s="12">
        <v>1</v>
      </c>
      <c r="C10" s="11" t="s">
        <v>21</v>
      </c>
      <c r="D10" s="11" t="s">
        <v>22</v>
      </c>
      <c r="E10" s="11" t="s">
        <v>23</v>
      </c>
      <c r="F10" s="13">
        <v>3</v>
      </c>
      <c r="G10" s="13">
        <v>8</v>
      </c>
      <c r="H10" s="14">
        <v>107838</v>
      </c>
      <c r="I10" s="14">
        <v>2727</v>
      </c>
      <c r="J10" s="15">
        <f aca="true" t="shared" si="0" ref="J10:J37">L10/K10-100%</f>
        <v>-0.44832472775236276</v>
      </c>
      <c r="K10" s="16">
        <v>275209</v>
      </c>
      <c r="L10" s="16">
        <v>151826</v>
      </c>
      <c r="M10" s="16">
        <v>4372</v>
      </c>
      <c r="N10" s="17">
        <v>656039.6</v>
      </c>
      <c r="O10" s="16">
        <f aca="true" t="shared" si="1" ref="O10:O36">L10+N10</f>
        <v>807865.6</v>
      </c>
      <c r="P10" s="18">
        <v>18363</v>
      </c>
      <c r="Q10" s="19">
        <f aca="true" t="shared" si="2" ref="Q10:Q36">P10+M10</f>
        <v>22735</v>
      </c>
      <c r="R10" s="5"/>
      <c r="S10" s="20"/>
    </row>
    <row r="11" spans="1:19" ht="12.75">
      <c r="A11" s="12">
        <v>2</v>
      </c>
      <c r="B11" s="12" t="s">
        <v>24</v>
      </c>
      <c r="C11" s="11" t="s">
        <v>25</v>
      </c>
      <c r="D11" s="11" t="s">
        <v>26</v>
      </c>
      <c r="E11" s="11" t="s">
        <v>27</v>
      </c>
      <c r="F11" s="13">
        <v>1</v>
      </c>
      <c r="G11" s="13">
        <v>9</v>
      </c>
      <c r="H11" s="14">
        <v>76197</v>
      </c>
      <c r="I11" s="14">
        <v>2202</v>
      </c>
      <c r="J11" s="15" t="e">
        <f t="shared" si="0"/>
        <v>#DIV/0!</v>
      </c>
      <c r="K11" s="16"/>
      <c r="L11" s="16">
        <v>99335</v>
      </c>
      <c r="M11" s="16">
        <v>3171</v>
      </c>
      <c r="N11" s="17"/>
      <c r="O11" s="16">
        <f t="shared" si="1"/>
        <v>99335</v>
      </c>
      <c r="P11" s="18"/>
      <c r="Q11" s="19">
        <f t="shared" si="2"/>
        <v>3171</v>
      </c>
      <c r="R11" s="5"/>
      <c r="S11" s="20"/>
    </row>
    <row r="12" spans="1:19" ht="12.75">
      <c r="A12" s="12">
        <v>3</v>
      </c>
      <c r="B12" s="12">
        <v>3</v>
      </c>
      <c r="C12" s="11" t="s">
        <v>28</v>
      </c>
      <c r="D12" s="11" t="s">
        <v>26</v>
      </c>
      <c r="E12" s="11" t="s">
        <v>27</v>
      </c>
      <c r="F12" s="13">
        <v>3</v>
      </c>
      <c r="G12" s="13">
        <v>8</v>
      </c>
      <c r="H12" s="14">
        <v>66532</v>
      </c>
      <c r="I12" s="14">
        <v>2268</v>
      </c>
      <c r="J12" s="15">
        <f t="shared" si="0"/>
        <v>-0.18283512490769582</v>
      </c>
      <c r="K12" s="16">
        <v>117410.7</v>
      </c>
      <c r="L12" s="16">
        <v>95943.9</v>
      </c>
      <c r="M12" s="16">
        <v>3842</v>
      </c>
      <c r="N12" s="17">
        <v>238527.2</v>
      </c>
      <c r="O12" s="16">
        <f t="shared" si="1"/>
        <v>334471.1</v>
      </c>
      <c r="P12" s="18">
        <v>9589</v>
      </c>
      <c r="Q12" s="19">
        <f t="shared" si="2"/>
        <v>13431</v>
      </c>
      <c r="R12" s="5"/>
      <c r="S12" s="20"/>
    </row>
    <row r="13" spans="1:19" ht="12.75">
      <c r="A13" s="12">
        <v>4</v>
      </c>
      <c r="B13" s="12">
        <v>4</v>
      </c>
      <c r="C13" s="11" t="s">
        <v>29</v>
      </c>
      <c r="D13" s="11" t="s">
        <v>26</v>
      </c>
      <c r="E13" s="11" t="s">
        <v>27</v>
      </c>
      <c r="F13" s="13">
        <v>11</v>
      </c>
      <c r="G13" s="13">
        <v>6</v>
      </c>
      <c r="H13" s="14">
        <v>54469</v>
      </c>
      <c r="I13" s="14">
        <v>1712</v>
      </c>
      <c r="J13" s="15">
        <f t="shared" si="0"/>
        <v>-0.1008490144996731</v>
      </c>
      <c r="K13" s="16">
        <v>96347</v>
      </c>
      <c r="L13" s="16">
        <v>86630.5</v>
      </c>
      <c r="M13" s="16">
        <v>3280</v>
      </c>
      <c r="N13" s="17">
        <v>2328174.74</v>
      </c>
      <c r="O13" s="16">
        <f t="shared" si="1"/>
        <v>2414805.24</v>
      </c>
      <c r="P13" s="18">
        <v>90013</v>
      </c>
      <c r="Q13" s="19">
        <f t="shared" si="2"/>
        <v>93293</v>
      </c>
      <c r="R13" s="5"/>
      <c r="S13" s="20"/>
    </row>
    <row r="14" spans="1:19" ht="12.75">
      <c r="A14" s="12">
        <v>5</v>
      </c>
      <c r="B14" s="12">
        <v>6</v>
      </c>
      <c r="C14" s="11" t="s">
        <v>30</v>
      </c>
      <c r="D14" s="11" t="s">
        <v>31</v>
      </c>
      <c r="E14" s="11" t="s">
        <v>32</v>
      </c>
      <c r="F14" s="13">
        <v>4</v>
      </c>
      <c r="G14" s="13">
        <v>10</v>
      </c>
      <c r="H14" s="14">
        <v>46531</v>
      </c>
      <c r="I14" s="14">
        <v>1641</v>
      </c>
      <c r="J14" s="15">
        <f t="shared" si="0"/>
        <v>-0.20325656610717668</v>
      </c>
      <c r="K14" s="21">
        <v>89665</v>
      </c>
      <c r="L14" s="21">
        <v>71440</v>
      </c>
      <c r="M14" s="22">
        <v>2877</v>
      </c>
      <c r="N14" s="17">
        <v>468470</v>
      </c>
      <c r="O14" s="16">
        <f t="shared" si="1"/>
        <v>539910</v>
      </c>
      <c r="P14" s="18">
        <v>17510</v>
      </c>
      <c r="Q14" s="19">
        <f t="shared" si="2"/>
        <v>20387</v>
      </c>
      <c r="R14" s="5"/>
      <c r="S14" s="20"/>
    </row>
    <row r="15" spans="1:19" ht="12.75">
      <c r="A15" s="12">
        <v>6</v>
      </c>
      <c r="B15" s="12">
        <v>2</v>
      </c>
      <c r="C15" s="11" t="s">
        <v>33</v>
      </c>
      <c r="D15" s="11" t="s">
        <v>22</v>
      </c>
      <c r="E15" s="11" t="s">
        <v>23</v>
      </c>
      <c r="F15" s="13">
        <v>5</v>
      </c>
      <c r="G15" s="13">
        <v>6</v>
      </c>
      <c r="H15" s="14">
        <v>62465</v>
      </c>
      <c r="I15" s="14">
        <v>2060</v>
      </c>
      <c r="J15" s="15">
        <f t="shared" si="0"/>
        <v>-0.4895913156920868</v>
      </c>
      <c r="K15" s="16">
        <v>133758.5</v>
      </c>
      <c r="L15" s="16">
        <v>68271.5</v>
      </c>
      <c r="M15" s="16">
        <v>3536</v>
      </c>
      <c r="N15" s="17">
        <v>726783.46</v>
      </c>
      <c r="O15" s="16">
        <f t="shared" si="1"/>
        <v>795054.96</v>
      </c>
      <c r="P15" s="18">
        <v>28480</v>
      </c>
      <c r="Q15" s="19">
        <f t="shared" si="2"/>
        <v>32016</v>
      </c>
      <c r="R15" s="5"/>
      <c r="S15" s="20"/>
    </row>
    <row r="16" spans="1:19" ht="12.75">
      <c r="A16" s="12">
        <v>7</v>
      </c>
      <c r="B16" s="12">
        <v>5</v>
      </c>
      <c r="C16" s="11" t="s">
        <v>34</v>
      </c>
      <c r="D16" s="11" t="s">
        <v>22</v>
      </c>
      <c r="E16" s="11" t="s">
        <v>27</v>
      </c>
      <c r="F16" s="13">
        <v>8</v>
      </c>
      <c r="G16" s="23">
        <v>5</v>
      </c>
      <c r="H16" s="14">
        <v>34840</v>
      </c>
      <c r="I16" s="14">
        <v>914</v>
      </c>
      <c r="J16" s="15">
        <f t="shared" si="0"/>
        <v>-0.42480243094044523</v>
      </c>
      <c r="K16" s="21">
        <v>90664.5</v>
      </c>
      <c r="L16" s="21">
        <v>52150</v>
      </c>
      <c r="M16" s="22">
        <v>1628</v>
      </c>
      <c r="N16" s="17">
        <v>1473654.9</v>
      </c>
      <c r="O16" s="16">
        <f t="shared" si="1"/>
        <v>1525804.9</v>
      </c>
      <c r="P16" s="18">
        <v>45270</v>
      </c>
      <c r="Q16" s="19">
        <f t="shared" si="2"/>
        <v>46898</v>
      </c>
      <c r="R16" s="5"/>
      <c r="S16" s="20"/>
    </row>
    <row r="17" spans="1:19" ht="12.75">
      <c r="A17" s="12">
        <v>8</v>
      </c>
      <c r="B17" s="12">
        <v>7</v>
      </c>
      <c r="C17" s="24" t="s">
        <v>35</v>
      </c>
      <c r="D17" s="24" t="s">
        <v>36</v>
      </c>
      <c r="E17" s="24" t="s">
        <v>27</v>
      </c>
      <c r="F17" s="25">
        <v>10</v>
      </c>
      <c r="G17" s="13">
        <v>9</v>
      </c>
      <c r="H17" s="26">
        <v>39983</v>
      </c>
      <c r="I17" s="14">
        <v>1646</v>
      </c>
      <c r="J17" s="15">
        <f t="shared" si="0"/>
        <v>-0.42726389113883034</v>
      </c>
      <c r="K17" s="21">
        <v>86422</v>
      </c>
      <c r="L17" s="21">
        <v>49497</v>
      </c>
      <c r="M17" s="22">
        <v>2107</v>
      </c>
      <c r="N17" s="17">
        <v>1101001</v>
      </c>
      <c r="O17" s="16">
        <f t="shared" si="1"/>
        <v>1150498</v>
      </c>
      <c r="P17" s="18">
        <v>45733</v>
      </c>
      <c r="Q17" s="19">
        <f t="shared" si="2"/>
        <v>47840</v>
      </c>
      <c r="R17" s="5"/>
      <c r="S17" s="20"/>
    </row>
    <row r="18" spans="1:19" ht="12.75">
      <c r="A18" s="12">
        <v>9</v>
      </c>
      <c r="B18" s="12">
        <v>11</v>
      </c>
      <c r="C18" s="11" t="s">
        <v>37</v>
      </c>
      <c r="D18" s="11" t="s">
        <v>22</v>
      </c>
      <c r="E18" s="11" t="s">
        <v>23</v>
      </c>
      <c r="F18" s="27">
        <v>2</v>
      </c>
      <c r="G18" s="13">
        <v>1</v>
      </c>
      <c r="H18" s="26">
        <v>24806</v>
      </c>
      <c r="I18" s="14">
        <v>799</v>
      </c>
      <c r="J18" s="15">
        <f t="shared" si="0"/>
        <v>-0.14692351188063535</v>
      </c>
      <c r="K18" s="16">
        <v>39720.94</v>
      </c>
      <c r="L18" s="16">
        <v>33885</v>
      </c>
      <c r="M18" s="16">
        <v>1256</v>
      </c>
      <c r="N18" s="17">
        <v>39720.94</v>
      </c>
      <c r="O18" s="16">
        <f t="shared" si="1"/>
        <v>73605.94</v>
      </c>
      <c r="P18" s="18">
        <v>1503</v>
      </c>
      <c r="Q18" s="19">
        <f t="shared" si="2"/>
        <v>2759</v>
      </c>
      <c r="R18" s="5"/>
      <c r="S18" s="20"/>
    </row>
    <row r="19" spans="1:19" ht="12.75">
      <c r="A19" s="12">
        <v>10</v>
      </c>
      <c r="B19" s="12">
        <v>9</v>
      </c>
      <c r="C19" s="28" t="s">
        <v>38</v>
      </c>
      <c r="D19" s="11" t="s">
        <v>26</v>
      </c>
      <c r="E19" s="11" t="s">
        <v>27</v>
      </c>
      <c r="F19" s="13">
        <v>6</v>
      </c>
      <c r="G19" s="13">
        <v>6</v>
      </c>
      <c r="H19" s="14">
        <v>29381</v>
      </c>
      <c r="I19" s="14">
        <v>926</v>
      </c>
      <c r="J19" s="15">
        <f t="shared" si="0"/>
        <v>-0.29894937917860553</v>
      </c>
      <c r="K19" s="16">
        <v>48162</v>
      </c>
      <c r="L19" s="16">
        <v>33764</v>
      </c>
      <c r="M19" s="16">
        <v>1114</v>
      </c>
      <c r="N19" s="17">
        <v>438620.3</v>
      </c>
      <c r="O19" s="16">
        <f t="shared" si="1"/>
        <v>472384.3</v>
      </c>
      <c r="P19" s="18">
        <v>13669</v>
      </c>
      <c r="Q19" s="19">
        <f t="shared" si="2"/>
        <v>14783</v>
      </c>
      <c r="R19" s="5"/>
      <c r="S19" s="20"/>
    </row>
    <row r="20" spans="1:19" ht="12.75">
      <c r="A20" s="12">
        <v>11</v>
      </c>
      <c r="B20" s="12">
        <v>12</v>
      </c>
      <c r="C20" s="29" t="s">
        <v>39</v>
      </c>
      <c r="D20" s="11" t="s">
        <v>22</v>
      </c>
      <c r="E20" s="11" t="s">
        <v>27</v>
      </c>
      <c r="F20" s="13">
        <v>4</v>
      </c>
      <c r="G20" s="13">
        <v>4</v>
      </c>
      <c r="H20" s="14">
        <v>21018</v>
      </c>
      <c r="I20" s="14">
        <v>726</v>
      </c>
      <c r="J20" s="15">
        <f t="shared" si="0"/>
        <v>-0.21884715952699973</v>
      </c>
      <c r="K20" s="21">
        <v>38435.5</v>
      </c>
      <c r="L20" s="21">
        <v>30024</v>
      </c>
      <c r="M20" s="22">
        <v>1200</v>
      </c>
      <c r="N20" s="17">
        <v>141799.5</v>
      </c>
      <c r="O20" s="16">
        <f t="shared" si="1"/>
        <v>171823.5</v>
      </c>
      <c r="P20" s="18">
        <v>5577</v>
      </c>
      <c r="Q20" s="19">
        <f t="shared" si="2"/>
        <v>6777</v>
      </c>
      <c r="R20" s="5"/>
      <c r="S20" s="20"/>
    </row>
    <row r="21" spans="1:19" ht="12.75">
      <c r="A21" s="12">
        <v>12</v>
      </c>
      <c r="B21" s="12">
        <v>10</v>
      </c>
      <c r="C21" s="11" t="s">
        <v>40</v>
      </c>
      <c r="D21" s="11" t="s">
        <v>22</v>
      </c>
      <c r="E21" s="11" t="s">
        <v>27</v>
      </c>
      <c r="F21" s="13">
        <v>2</v>
      </c>
      <c r="G21" s="13">
        <v>5</v>
      </c>
      <c r="H21" s="14">
        <v>23221</v>
      </c>
      <c r="I21" s="14">
        <v>899</v>
      </c>
      <c r="J21" s="15">
        <f t="shared" si="0"/>
        <v>-0.40688408223397843</v>
      </c>
      <c r="K21" s="16">
        <v>44799</v>
      </c>
      <c r="L21" s="16">
        <v>26571</v>
      </c>
      <c r="M21" s="16">
        <v>1057</v>
      </c>
      <c r="N21" s="17">
        <v>44799</v>
      </c>
      <c r="O21" s="16">
        <f t="shared" si="1"/>
        <v>71370</v>
      </c>
      <c r="P21" s="18">
        <v>1765</v>
      </c>
      <c r="Q21" s="19">
        <f t="shared" si="2"/>
        <v>2822</v>
      </c>
      <c r="R21" s="5"/>
      <c r="S21" s="20"/>
    </row>
    <row r="22" spans="1:19" ht="12.75">
      <c r="A22" s="12">
        <v>13</v>
      </c>
      <c r="B22" s="12">
        <v>15</v>
      </c>
      <c r="C22" s="28" t="s">
        <v>41</v>
      </c>
      <c r="D22" s="11" t="s">
        <v>22</v>
      </c>
      <c r="E22" s="11" t="s">
        <v>42</v>
      </c>
      <c r="F22" s="13">
        <v>5</v>
      </c>
      <c r="G22" s="13">
        <v>3</v>
      </c>
      <c r="H22" s="14">
        <v>16833</v>
      </c>
      <c r="I22" s="14">
        <v>580</v>
      </c>
      <c r="J22" s="15">
        <f t="shared" si="0"/>
        <v>-0.11811676337737476</v>
      </c>
      <c r="K22" s="16">
        <v>29555.5</v>
      </c>
      <c r="L22" s="16">
        <v>26064.5</v>
      </c>
      <c r="M22" s="16">
        <v>1060</v>
      </c>
      <c r="N22" s="17">
        <v>145740</v>
      </c>
      <c r="O22" s="16">
        <f t="shared" si="1"/>
        <v>171804.5</v>
      </c>
      <c r="P22" s="18">
        <v>6042</v>
      </c>
      <c r="Q22" s="19">
        <f t="shared" si="2"/>
        <v>7102</v>
      </c>
      <c r="R22" s="5"/>
      <c r="S22" s="20"/>
    </row>
    <row r="23" spans="1:19" ht="12.75">
      <c r="A23" s="12">
        <v>14</v>
      </c>
      <c r="B23" s="12" t="s">
        <v>24</v>
      </c>
      <c r="C23" s="11" t="s">
        <v>43</v>
      </c>
      <c r="D23" s="11" t="s">
        <v>22</v>
      </c>
      <c r="E23" s="11" t="s">
        <v>23</v>
      </c>
      <c r="F23" s="13">
        <v>1</v>
      </c>
      <c r="G23" s="13">
        <v>1</v>
      </c>
      <c r="H23" s="14">
        <v>15653</v>
      </c>
      <c r="I23" s="14">
        <v>523</v>
      </c>
      <c r="J23" s="15" t="e">
        <f t="shared" si="0"/>
        <v>#DIV/0!</v>
      </c>
      <c r="K23" s="16"/>
      <c r="L23" s="16">
        <v>23872</v>
      </c>
      <c r="M23" s="16">
        <v>975</v>
      </c>
      <c r="N23" s="17"/>
      <c r="O23" s="16">
        <f t="shared" si="1"/>
        <v>23872</v>
      </c>
      <c r="P23" s="18"/>
      <c r="Q23" s="19">
        <f t="shared" si="2"/>
        <v>975</v>
      </c>
      <c r="R23" s="5"/>
      <c r="S23" s="20"/>
    </row>
    <row r="24" spans="1:19" ht="12.75">
      <c r="A24" s="12">
        <v>15</v>
      </c>
      <c r="B24" s="12">
        <v>14</v>
      </c>
      <c r="C24" s="11" t="s">
        <v>44</v>
      </c>
      <c r="D24" s="11" t="s">
        <v>31</v>
      </c>
      <c r="E24" s="11" t="s">
        <v>32</v>
      </c>
      <c r="F24" s="13">
        <v>5</v>
      </c>
      <c r="G24" s="13">
        <v>8</v>
      </c>
      <c r="H24" s="14">
        <v>20052</v>
      </c>
      <c r="I24" s="14">
        <v>787</v>
      </c>
      <c r="J24" s="15">
        <f t="shared" si="0"/>
        <v>-0.30026516924036817</v>
      </c>
      <c r="K24" s="16">
        <v>32055</v>
      </c>
      <c r="L24" s="16">
        <v>22430</v>
      </c>
      <c r="M24" s="16">
        <v>899</v>
      </c>
      <c r="N24" s="17">
        <v>265716</v>
      </c>
      <c r="O24" s="16">
        <f t="shared" si="1"/>
        <v>288146</v>
      </c>
      <c r="P24" s="18">
        <v>9745</v>
      </c>
      <c r="Q24" s="19">
        <f t="shared" si="2"/>
        <v>10644</v>
      </c>
      <c r="R24" s="5"/>
      <c r="S24" s="20"/>
    </row>
    <row r="25" spans="1:19" ht="12.75">
      <c r="A25" s="12">
        <v>16</v>
      </c>
      <c r="B25" s="12">
        <v>16</v>
      </c>
      <c r="C25" s="11" t="s">
        <v>45</v>
      </c>
      <c r="D25" s="11" t="s">
        <v>46</v>
      </c>
      <c r="E25" s="11" t="s">
        <v>27</v>
      </c>
      <c r="F25" s="13">
        <v>19</v>
      </c>
      <c r="G25" s="13">
        <v>6</v>
      </c>
      <c r="H25" s="14">
        <v>8981</v>
      </c>
      <c r="I25" s="14">
        <v>419</v>
      </c>
      <c r="J25" s="15">
        <f t="shared" si="0"/>
        <v>-0.1693061887780436</v>
      </c>
      <c r="K25" s="21">
        <v>22153</v>
      </c>
      <c r="L25" s="21">
        <v>18402.36</v>
      </c>
      <c r="M25" s="22">
        <v>1102</v>
      </c>
      <c r="N25" s="17">
        <v>3751250.5400000005</v>
      </c>
      <c r="O25" s="16">
        <f t="shared" si="1"/>
        <v>3769652.9000000004</v>
      </c>
      <c r="P25" s="18">
        <v>130787</v>
      </c>
      <c r="Q25" s="19">
        <f t="shared" si="2"/>
        <v>131889</v>
      </c>
      <c r="R25" s="5"/>
      <c r="S25" s="20"/>
    </row>
    <row r="26" spans="1:19" ht="12.75">
      <c r="A26" s="12">
        <v>17</v>
      </c>
      <c r="B26" s="12">
        <v>24</v>
      </c>
      <c r="C26" s="11" t="s">
        <v>47</v>
      </c>
      <c r="D26" s="11" t="s">
        <v>22</v>
      </c>
      <c r="E26" s="11" t="s">
        <v>32</v>
      </c>
      <c r="F26" s="13">
        <v>6</v>
      </c>
      <c r="G26" s="13">
        <v>1</v>
      </c>
      <c r="H26" s="14">
        <v>8626</v>
      </c>
      <c r="I26" s="14">
        <v>298</v>
      </c>
      <c r="J26" s="15">
        <f t="shared" si="0"/>
        <v>1.8338952573612048</v>
      </c>
      <c r="K26" s="16">
        <v>4449</v>
      </c>
      <c r="L26" s="16">
        <v>12608</v>
      </c>
      <c r="M26" s="16">
        <v>462</v>
      </c>
      <c r="N26" s="17">
        <v>31008</v>
      </c>
      <c r="O26" s="16">
        <f t="shared" si="1"/>
        <v>43616</v>
      </c>
      <c r="P26" s="18">
        <v>1169</v>
      </c>
      <c r="Q26" s="19">
        <f t="shared" si="2"/>
        <v>1631</v>
      </c>
      <c r="R26" s="5"/>
      <c r="S26" s="20"/>
    </row>
    <row r="27" spans="1:19" ht="12.75">
      <c r="A27" s="12">
        <v>18</v>
      </c>
      <c r="B27" s="12">
        <v>13</v>
      </c>
      <c r="C27" s="11" t="s">
        <v>48</v>
      </c>
      <c r="D27" s="11" t="s">
        <v>46</v>
      </c>
      <c r="E27" s="11" t="s">
        <v>27</v>
      </c>
      <c r="F27" s="13">
        <v>7</v>
      </c>
      <c r="G27" s="13">
        <v>8</v>
      </c>
      <c r="H27" s="14">
        <v>10485</v>
      </c>
      <c r="I27" s="14">
        <v>394</v>
      </c>
      <c r="J27" s="15">
        <f t="shared" si="0"/>
        <v>-0.6191672594633046</v>
      </c>
      <c r="K27" s="16">
        <v>33035.5</v>
      </c>
      <c r="L27" s="16">
        <v>12581</v>
      </c>
      <c r="M27" s="16">
        <v>499</v>
      </c>
      <c r="N27" s="17">
        <v>688499.2</v>
      </c>
      <c r="O27" s="16">
        <f t="shared" si="1"/>
        <v>701080.2</v>
      </c>
      <c r="P27" s="18">
        <v>23252</v>
      </c>
      <c r="Q27" s="19">
        <f t="shared" si="2"/>
        <v>23751</v>
      </c>
      <c r="R27" s="5"/>
      <c r="S27" s="20"/>
    </row>
    <row r="28" spans="1:19" ht="12.75">
      <c r="A28" s="12">
        <v>19</v>
      </c>
      <c r="B28" s="12">
        <v>22</v>
      </c>
      <c r="C28" s="11" t="s">
        <v>49</v>
      </c>
      <c r="D28" s="11" t="s">
        <v>50</v>
      </c>
      <c r="E28" s="11" t="s">
        <v>32</v>
      </c>
      <c r="F28" s="13">
        <v>9</v>
      </c>
      <c r="G28" s="23">
        <v>6</v>
      </c>
      <c r="H28" s="14">
        <v>8945</v>
      </c>
      <c r="I28" s="14">
        <v>456</v>
      </c>
      <c r="J28" s="15">
        <f t="shared" si="0"/>
        <v>0.202214330478379</v>
      </c>
      <c r="K28" s="21">
        <v>9574</v>
      </c>
      <c r="L28" s="21">
        <v>11510</v>
      </c>
      <c r="M28" s="22">
        <v>592</v>
      </c>
      <c r="N28" s="17">
        <v>524125</v>
      </c>
      <c r="O28" s="16">
        <f t="shared" si="1"/>
        <v>535635</v>
      </c>
      <c r="P28" s="18">
        <v>21385</v>
      </c>
      <c r="Q28" s="19">
        <f t="shared" si="2"/>
        <v>21977</v>
      </c>
      <c r="R28" s="5"/>
      <c r="S28" s="20"/>
    </row>
    <row r="29" spans="1:19" ht="12.75">
      <c r="A29" s="12">
        <v>20</v>
      </c>
      <c r="B29" s="12">
        <v>17</v>
      </c>
      <c r="C29" s="11" t="s">
        <v>51</v>
      </c>
      <c r="D29" s="11" t="s">
        <v>31</v>
      </c>
      <c r="E29" s="11" t="s">
        <v>32</v>
      </c>
      <c r="F29" s="13">
        <v>7</v>
      </c>
      <c r="G29" s="13">
        <v>7</v>
      </c>
      <c r="H29" s="14">
        <v>8685</v>
      </c>
      <c r="I29" s="14">
        <v>408</v>
      </c>
      <c r="J29" s="15">
        <f t="shared" si="0"/>
        <v>-0.3341839910369725</v>
      </c>
      <c r="K29" s="16">
        <v>16066</v>
      </c>
      <c r="L29" s="16">
        <v>10697</v>
      </c>
      <c r="M29" s="16">
        <v>490</v>
      </c>
      <c r="N29" s="17">
        <v>281524</v>
      </c>
      <c r="O29" s="16">
        <f t="shared" si="1"/>
        <v>292221</v>
      </c>
      <c r="P29" s="18">
        <v>11895</v>
      </c>
      <c r="Q29" s="19">
        <f t="shared" si="2"/>
        <v>12385</v>
      </c>
      <c r="R29" s="5"/>
      <c r="S29" s="20"/>
    </row>
    <row r="30" spans="1:19" ht="12.75">
      <c r="A30" s="12">
        <v>21</v>
      </c>
      <c r="B30" s="12">
        <v>23</v>
      </c>
      <c r="C30" s="24" t="s">
        <v>52</v>
      </c>
      <c r="D30" s="24" t="s">
        <v>22</v>
      </c>
      <c r="E30" s="24" t="s">
        <v>27</v>
      </c>
      <c r="F30" s="13">
        <v>14</v>
      </c>
      <c r="G30" s="13">
        <v>3</v>
      </c>
      <c r="H30" s="14">
        <v>7029</v>
      </c>
      <c r="I30" s="14">
        <v>327</v>
      </c>
      <c r="J30" s="15">
        <f t="shared" si="0"/>
        <v>0.10986170350264968</v>
      </c>
      <c r="K30" s="16">
        <v>7737</v>
      </c>
      <c r="L30" s="16">
        <v>8587</v>
      </c>
      <c r="M30" s="22">
        <v>408</v>
      </c>
      <c r="N30" s="17">
        <v>2715311.5200000005</v>
      </c>
      <c r="O30" s="16">
        <f t="shared" si="1"/>
        <v>2723898.5200000005</v>
      </c>
      <c r="P30" s="18">
        <v>109703</v>
      </c>
      <c r="Q30" s="19">
        <f t="shared" si="2"/>
        <v>110111</v>
      </c>
      <c r="R30" s="5"/>
      <c r="S30" s="20"/>
    </row>
    <row r="31" spans="1:19" ht="12.75">
      <c r="A31" s="12">
        <v>22</v>
      </c>
      <c r="B31" s="12">
        <v>18</v>
      </c>
      <c r="C31" s="11" t="s">
        <v>53</v>
      </c>
      <c r="D31" s="11" t="s">
        <v>50</v>
      </c>
      <c r="E31" s="11" t="s">
        <v>32</v>
      </c>
      <c r="F31" s="13">
        <v>13</v>
      </c>
      <c r="G31" s="13">
        <v>7</v>
      </c>
      <c r="H31" s="14">
        <v>7745</v>
      </c>
      <c r="I31" s="14">
        <v>433</v>
      </c>
      <c r="J31" s="15">
        <f t="shared" si="0"/>
        <v>-0.404550848049138</v>
      </c>
      <c r="K31" s="21">
        <v>14327</v>
      </c>
      <c r="L31" s="21">
        <v>8531</v>
      </c>
      <c r="M31" s="22">
        <v>485</v>
      </c>
      <c r="N31" s="17">
        <v>626845</v>
      </c>
      <c r="O31" s="16">
        <f t="shared" si="1"/>
        <v>635376</v>
      </c>
      <c r="P31" s="18">
        <v>27197</v>
      </c>
      <c r="Q31" s="19">
        <f t="shared" si="2"/>
        <v>27682</v>
      </c>
      <c r="R31" s="5"/>
      <c r="S31" s="20"/>
    </row>
    <row r="32" spans="1:19" ht="12.75">
      <c r="A32" s="12">
        <v>23</v>
      </c>
      <c r="B32" s="12">
        <v>20</v>
      </c>
      <c r="C32" s="11" t="s">
        <v>54</v>
      </c>
      <c r="D32" s="11" t="s">
        <v>22</v>
      </c>
      <c r="E32" s="11" t="s">
        <v>55</v>
      </c>
      <c r="F32" s="13">
        <v>4</v>
      </c>
      <c r="G32" s="13">
        <v>1</v>
      </c>
      <c r="H32" s="14">
        <v>4829</v>
      </c>
      <c r="I32" s="14">
        <v>152</v>
      </c>
      <c r="J32" s="15">
        <f t="shared" si="0"/>
        <v>-0.22306024323559914</v>
      </c>
      <c r="K32" s="21">
        <v>10607</v>
      </c>
      <c r="L32" s="21">
        <v>8241</v>
      </c>
      <c r="M32" s="22">
        <v>330</v>
      </c>
      <c r="N32" s="17">
        <v>43087</v>
      </c>
      <c r="O32" s="16">
        <f t="shared" si="1"/>
        <v>51328</v>
      </c>
      <c r="P32" s="18">
        <v>1532</v>
      </c>
      <c r="Q32" s="19">
        <f t="shared" si="2"/>
        <v>1862</v>
      </c>
      <c r="R32" s="5"/>
      <c r="S32" s="20"/>
    </row>
    <row r="33" spans="1:19" ht="12.75">
      <c r="A33" s="12">
        <v>24</v>
      </c>
      <c r="B33" s="12">
        <v>19</v>
      </c>
      <c r="C33" s="28" t="s">
        <v>56</v>
      </c>
      <c r="D33" s="11" t="s">
        <v>50</v>
      </c>
      <c r="E33" s="11" t="s">
        <v>32</v>
      </c>
      <c r="F33" s="13">
        <v>6</v>
      </c>
      <c r="G33" s="13">
        <v>2</v>
      </c>
      <c r="H33" s="14">
        <v>6461</v>
      </c>
      <c r="I33" s="14">
        <v>244</v>
      </c>
      <c r="J33" s="15">
        <f t="shared" si="0"/>
        <v>-0.3843016480772432</v>
      </c>
      <c r="K33" s="16">
        <v>12014</v>
      </c>
      <c r="L33" s="16">
        <v>7397</v>
      </c>
      <c r="M33" s="16">
        <v>282</v>
      </c>
      <c r="N33" s="17">
        <v>77991</v>
      </c>
      <c r="O33" s="16">
        <f t="shared" si="1"/>
        <v>85388</v>
      </c>
      <c r="P33" s="18">
        <v>2964</v>
      </c>
      <c r="Q33" s="19">
        <f t="shared" si="2"/>
        <v>3246</v>
      </c>
      <c r="R33" s="5"/>
      <c r="S33" s="20"/>
    </row>
    <row r="34" spans="1:19" ht="12.75">
      <c r="A34" s="12">
        <v>25</v>
      </c>
      <c r="B34" s="12">
        <v>25</v>
      </c>
      <c r="C34" s="11" t="s">
        <v>57</v>
      </c>
      <c r="D34" s="11" t="s">
        <v>22</v>
      </c>
      <c r="E34" s="11" t="s">
        <v>23</v>
      </c>
      <c r="F34" s="13">
        <v>7</v>
      </c>
      <c r="G34" s="13">
        <v>3</v>
      </c>
      <c r="H34" s="14">
        <v>3531</v>
      </c>
      <c r="I34" s="14">
        <v>167</v>
      </c>
      <c r="J34" s="15">
        <f t="shared" si="0"/>
        <v>0.5204032645223235</v>
      </c>
      <c r="K34" s="16">
        <v>4166</v>
      </c>
      <c r="L34" s="16">
        <v>6334</v>
      </c>
      <c r="M34" s="16">
        <v>328</v>
      </c>
      <c r="N34" s="17">
        <v>119433.5</v>
      </c>
      <c r="O34" s="16">
        <f t="shared" si="1"/>
        <v>125767.5</v>
      </c>
      <c r="P34" s="18">
        <v>4797</v>
      </c>
      <c r="Q34" s="19">
        <f t="shared" si="2"/>
        <v>5125</v>
      </c>
      <c r="R34" s="5"/>
      <c r="S34" s="20"/>
    </row>
    <row r="35" spans="1:19" ht="12.75">
      <c r="A35" s="12">
        <v>26</v>
      </c>
      <c r="B35" s="12">
        <v>21</v>
      </c>
      <c r="C35" s="11" t="s">
        <v>58</v>
      </c>
      <c r="D35" s="11" t="s">
        <v>36</v>
      </c>
      <c r="E35" s="11" t="s">
        <v>27</v>
      </c>
      <c r="F35" s="13">
        <v>6</v>
      </c>
      <c r="G35" s="13">
        <v>3</v>
      </c>
      <c r="H35" s="14">
        <v>3414</v>
      </c>
      <c r="I35" s="14">
        <v>120</v>
      </c>
      <c r="J35" s="15">
        <f t="shared" si="0"/>
        <v>-0.4447823607679149</v>
      </c>
      <c r="K35" s="16">
        <v>10522</v>
      </c>
      <c r="L35" s="16">
        <v>5842</v>
      </c>
      <c r="M35" s="16">
        <v>262</v>
      </c>
      <c r="N35" s="17">
        <v>195801</v>
      </c>
      <c r="O35" s="16">
        <f t="shared" si="1"/>
        <v>201643</v>
      </c>
      <c r="P35" s="18">
        <v>7787</v>
      </c>
      <c r="Q35" s="19">
        <f t="shared" si="2"/>
        <v>8049</v>
      </c>
      <c r="R35" s="5"/>
      <c r="S35" s="20"/>
    </row>
    <row r="36" spans="1:19" ht="12.75">
      <c r="A36" s="12">
        <v>27</v>
      </c>
      <c r="B36" s="12" t="s">
        <v>24</v>
      </c>
      <c r="C36" s="11" t="s">
        <v>59</v>
      </c>
      <c r="D36" s="11" t="s">
        <v>22</v>
      </c>
      <c r="E36" s="11" t="s">
        <v>55</v>
      </c>
      <c r="F36" s="13">
        <v>1</v>
      </c>
      <c r="G36" s="13">
        <v>1</v>
      </c>
      <c r="H36" s="14">
        <v>5206</v>
      </c>
      <c r="I36" s="14">
        <v>172</v>
      </c>
      <c r="J36" s="15" t="e">
        <f t="shared" si="0"/>
        <v>#DIV/0!</v>
      </c>
      <c r="K36" s="16"/>
      <c r="L36" s="16">
        <v>568</v>
      </c>
      <c r="M36" s="16">
        <v>294</v>
      </c>
      <c r="N36" s="17"/>
      <c r="O36" s="16">
        <f t="shared" si="1"/>
        <v>568</v>
      </c>
      <c r="P36" s="18"/>
      <c r="Q36" s="19">
        <f t="shared" si="2"/>
        <v>294</v>
      </c>
      <c r="R36" s="5"/>
      <c r="S36" s="20"/>
    </row>
    <row r="37" spans="1:19" ht="13.5" thickBot="1">
      <c r="A37" s="30"/>
      <c r="B37" s="31"/>
      <c r="C37" s="31"/>
      <c r="D37" s="31"/>
      <c r="E37" s="31"/>
      <c r="F37" s="31"/>
      <c r="G37" s="31"/>
      <c r="H37" s="32">
        <f>SUM(H10:H36)</f>
        <v>723756</v>
      </c>
      <c r="I37" s="32">
        <f>SUM(I10:I36)</f>
        <v>24000</v>
      </c>
      <c r="J37" s="33">
        <f t="shared" si="0"/>
        <v>-0.22406064516579216</v>
      </c>
      <c r="K37" s="32">
        <f>SUM(K10:K36)</f>
        <v>1266855.14</v>
      </c>
      <c r="L37" s="32">
        <f aca="true" t="shared" si="3" ref="L37:Q37">SUM(L10:L36)</f>
        <v>983002.76</v>
      </c>
      <c r="M37" s="32">
        <f t="shared" si="3"/>
        <v>37908</v>
      </c>
      <c r="N37" s="32">
        <f t="shared" si="3"/>
        <v>17123922.400000002</v>
      </c>
      <c r="O37" s="32">
        <f t="shared" si="3"/>
        <v>18106925.16</v>
      </c>
      <c r="P37" s="32">
        <f t="shared" si="3"/>
        <v>635727</v>
      </c>
      <c r="Q37" s="32">
        <f t="shared" si="3"/>
        <v>673635</v>
      </c>
      <c r="R37" s="34"/>
      <c r="S37" s="35">
        <f>SUM(S10:S21)</f>
        <v>0</v>
      </c>
    </row>
    <row r="38" spans="1:19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36"/>
      <c r="M40" s="37"/>
      <c r="N40" s="4"/>
      <c r="O40" s="4"/>
      <c r="P40" s="4"/>
      <c r="Q40" s="4"/>
      <c r="R40" s="4"/>
      <c r="S40" s="4"/>
    </row>
    <row r="41" spans="1:1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2010-10-07T12:46:41Z</dcterms:modified>
  <cp:category/>
  <cp:version/>
  <cp:contentType/>
  <cp:contentStatus/>
</cp:coreProperties>
</file>