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44" sheetId="1" r:id="rId1"/>
  </sheets>
  <definedNames/>
  <calcPr fullCalcOnLoad="1"/>
</workbook>
</file>

<file path=xl/sharedStrings.xml><?xml version="1.0" encoding="utf-8"?>
<sst xmlns="http://schemas.openxmlformats.org/spreadsheetml/2006/main" count="158" uniqueCount="85">
  <si>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</si>
  <si>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</si>
  <si>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</si>
  <si>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</si>
  <si>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</si>
  <si>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</si>
  <si>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</si>
  <si>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</si>
  <si>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</si>
  <si>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</si>
  <si>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</si>
  <si>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</si>
  <si>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</si>
  <si>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</si>
  <si>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</si>
  <si>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</si>
  <si>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</si>
  <si>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</si>
  <si>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</si>
  <si>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</si>
  <si>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</si>
  <si>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</si>
  <si>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</si>
  <si>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</si>
  <si>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</si>
  <si>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</si>
  <si>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</si>
  <si>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</si>
  <si>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</si>
  <si>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</si>
  <si>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</si>
  <si>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</si>
  <si>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</si>
  <si>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</si>
  <si>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</si>
  <si>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</si>
  <si>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</si>
  <si>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</si>
  <si>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</si>
  <si>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</si>
  <si>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</si>
  <si>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</si>
  <si>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</si>
  <si>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LOC</t>
  </si>
  <si>
    <t>PAR</t>
  </si>
  <si>
    <t>new</t>
  </si>
  <si>
    <t>WDI</t>
  </si>
  <si>
    <t>UNI</t>
  </si>
  <si>
    <t>ANIMAL'S UNITED</t>
  </si>
  <si>
    <t>SMURFS</t>
  </si>
  <si>
    <t>CARS 2 (3D)</t>
  </si>
  <si>
    <t>TREE OF LIFE</t>
  </si>
  <si>
    <t>MIDNIGHT IN PARIS</t>
  </si>
  <si>
    <t>JOHNNY ENGLISH REBORN</t>
  </si>
  <si>
    <t>FRIENDS WITH BENEFITS</t>
  </si>
  <si>
    <t>SPACE DOGS 3D</t>
  </si>
  <si>
    <t>SPY KIDS 4</t>
  </si>
  <si>
    <t>CONTAGION</t>
  </si>
  <si>
    <t>WHAT'S YOUR NUMBER</t>
  </si>
  <si>
    <t>ABDUCTION</t>
  </si>
  <si>
    <t>MELANCHOLIA</t>
  </si>
  <si>
    <t>KOKO I DUHOVI</t>
  </si>
  <si>
    <t>LE GAMIN AU VELO</t>
  </si>
  <si>
    <t>COLOMBIANA</t>
  </si>
  <si>
    <t>LARRY CROWN</t>
  </si>
  <si>
    <t>ESSENTIAL KILLING</t>
  </si>
  <si>
    <t>POTICHE</t>
  </si>
  <si>
    <t>BALADA TRISTE DE TROMPETA</t>
  </si>
  <si>
    <t>COSA VOGLIO DI PIU</t>
  </si>
  <si>
    <t>HABEMUS PAPAM</t>
  </si>
  <si>
    <t>FOOTLOOSE</t>
  </si>
  <si>
    <t>UIP</t>
  </si>
  <si>
    <t>GUARD</t>
  </si>
  <si>
    <t>REAL STEEL</t>
  </si>
  <si>
    <t>WINX CLUB 3D: MAGICAL ADVENTURE</t>
  </si>
  <si>
    <t>VTI</t>
  </si>
  <si>
    <t>DREAM HOUSE</t>
  </si>
  <si>
    <t>THREE MUSKETEERS, THE</t>
  </si>
  <si>
    <t>Oct,27-Oct,30</t>
  </si>
  <si>
    <t>PARANORMAL ACTIVITY 3</t>
  </si>
  <si>
    <t>KILLER ELITE</t>
  </si>
  <si>
    <t>IN TIME</t>
  </si>
  <si>
    <t>ONE DAY</t>
  </si>
  <si>
    <t>DIE FREMDE</t>
  </si>
  <si>
    <t>DREI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</si>
</sst>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1" applyFont="1">
      <alignment/>
      <protection/>
    </xf>
    <xf numFmtId="0" fontId="2" fillId="0" borderId="10" xfId="51" applyFont="1" applyBorder="1">
      <alignment/>
      <protection/>
    </xf>
    <xf numFmtId="0" fontId="2" fillId="0" borderId="11" xfId="51" applyFont="1" applyBorder="1">
      <alignment/>
      <protection/>
    </xf>
    <xf numFmtId="0" fontId="4" fillId="0" borderId="0" xfId="51" applyFont="1" applyBorder="1">
      <alignment/>
      <protection/>
    </xf>
    <xf numFmtId="0" fontId="6" fillId="0" borderId="12" xfId="51" applyFont="1" applyBorder="1">
      <alignment/>
      <protection/>
    </xf>
    <xf numFmtId="172" fontId="6" fillId="0" borderId="13" xfId="51" applyNumberFormat="1" applyFont="1" applyBorder="1">
      <alignment/>
      <protection/>
    </xf>
    <xf numFmtId="0" fontId="6" fillId="0" borderId="14" xfId="51" applyFont="1" applyBorder="1">
      <alignment/>
      <protection/>
    </xf>
    <xf numFmtId="0" fontId="2" fillId="0" borderId="15" xfId="51" applyFont="1" applyBorder="1">
      <alignment/>
      <protection/>
    </xf>
    <xf numFmtId="0" fontId="2" fillId="0" borderId="16" xfId="51" applyFont="1" applyBorder="1">
      <alignment/>
      <protection/>
    </xf>
    <xf numFmtId="0" fontId="2" fillId="0" borderId="17" xfId="51" applyFont="1" applyBorder="1">
      <alignment/>
      <protection/>
    </xf>
    <xf numFmtId="2" fontId="2" fillId="0" borderId="18" xfId="51" applyNumberFormat="1" applyFont="1" applyBorder="1" applyAlignment="1">
      <alignment horizontal="center"/>
      <protection/>
    </xf>
    <xf numFmtId="0" fontId="4" fillId="0" borderId="0" xfId="51" applyFont="1">
      <alignment/>
      <protection/>
    </xf>
    <xf numFmtId="0" fontId="6" fillId="0" borderId="15" xfId="51" applyFont="1" applyBorder="1">
      <alignment/>
      <protection/>
    </xf>
    <xf numFmtId="0" fontId="6" fillId="0" borderId="19" xfId="51" applyFont="1" applyBorder="1">
      <alignment/>
      <protection/>
    </xf>
    <xf numFmtId="0" fontId="6" fillId="0" borderId="18" xfId="51" applyFont="1" applyBorder="1">
      <alignment/>
      <protection/>
    </xf>
    <xf numFmtId="0" fontId="2" fillId="0" borderId="0" xfId="51" applyFont="1" applyBorder="1">
      <alignment/>
      <protection/>
    </xf>
    <xf numFmtId="172" fontId="2" fillId="0" borderId="0" xfId="51" applyNumberFormat="1" applyFont="1">
      <alignment/>
      <protection/>
    </xf>
    <xf numFmtId="173" fontId="3" fillId="0" borderId="0" xfId="51" applyNumberFormat="1" applyFont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3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 applyFont="1" applyAlignment="1">
      <alignment horizontal="left"/>
      <protection/>
    </xf>
    <xf numFmtId="0" fontId="3" fillId="33" borderId="20" xfId="5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0" fontId="3" fillId="34" borderId="20" xfId="51" applyFont="1" applyFill="1" applyBorder="1" applyAlignment="1">
      <alignment horizontal="center"/>
      <protection/>
    </xf>
    <xf numFmtId="0" fontId="3" fillId="0" borderId="20" xfId="51" applyFont="1" applyFill="1" applyBorder="1" applyAlignment="1">
      <alignment horizontal="center"/>
      <protection/>
    </xf>
    <xf numFmtId="0" fontId="3" fillId="0" borderId="20" xfId="51" applyFont="1" applyBorder="1" applyAlignment="1">
      <alignment horizontal="center"/>
      <protection/>
    </xf>
    <xf numFmtId="3" fontId="3" fillId="0" borderId="20" xfId="51" applyNumberFormat="1" applyFont="1" applyBorder="1" applyAlignment="1">
      <alignment horizontal="right"/>
      <protection/>
    </xf>
    <xf numFmtId="10" fontId="3" fillId="33" borderId="20" xfId="51" applyNumberFormat="1" applyFont="1" applyFill="1" applyBorder="1" applyAlignment="1">
      <alignment horizontal="center"/>
      <protection/>
    </xf>
    <xf numFmtId="3" fontId="8" fillId="0" borderId="20" xfId="51" applyNumberFormat="1" applyFont="1" applyFill="1" applyBorder="1" applyAlignment="1">
      <alignment horizontal="right"/>
      <protection/>
    </xf>
    <xf numFmtId="3" fontId="3" fillId="34" borderId="20" xfId="51" applyNumberFormat="1" applyFont="1" applyFill="1" applyBorder="1" applyAlignment="1">
      <alignment horizontal="right"/>
      <protection/>
    </xf>
    <xf numFmtId="3" fontId="8" fillId="0" borderId="17" xfId="51" applyNumberFormat="1" applyFont="1" applyFill="1" applyBorder="1">
      <alignment/>
      <protection/>
    </xf>
    <xf numFmtId="3" fontId="8" fillId="0" borderId="0" xfId="51" applyNumberFormat="1" applyFont="1" applyFill="1" applyBorder="1">
      <alignment/>
      <protection/>
    </xf>
    <xf numFmtId="3" fontId="8" fillId="0" borderId="20" xfId="51" applyNumberFormat="1" applyFont="1" applyFill="1" applyBorder="1">
      <alignment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3" fontId="3" fillId="33" borderId="21" xfId="51" applyNumberFormat="1" applyFont="1" applyFill="1" applyBorder="1" applyAlignment="1">
      <alignment horizontal="right"/>
      <protection/>
    </xf>
    <xf numFmtId="10" fontId="3" fillId="33" borderId="15" xfId="51" applyNumberFormat="1" applyFont="1" applyFill="1" applyBorder="1" applyAlignment="1">
      <alignment horizontal="center"/>
      <protection/>
    </xf>
    <xf numFmtId="3" fontId="3" fillId="0" borderId="0" xfId="51" applyNumberFormat="1" applyFont="1" applyFill="1">
      <alignment/>
      <protection/>
    </xf>
    <xf numFmtId="3" fontId="2" fillId="0" borderId="0" xfId="51" applyNumberFormat="1" applyFont="1">
      <alignment/>
      <protection/>
    </xf>
    <xf numFmtId="3" fontId="8" fillId="0" borderId="17" xfId="51" applyNumberFormat="1" applyFont="1" applyFill="1" applyBorder="1" applyAlignment="1">
      <alignment horizontal="right"/>
      <protection/>
    </xf>
    <xf numFmtId="0" fontId="3" fillId="0" borderId="22" xfId="51" applyFont="1" applyFill="1" applyBorder="1" applyAlignment="1">
      <alignment horizontal="center"/>
      <protection/>
    </xf>
    <xf numFmtId="0" fontId="5" fillId="0" borderId="0" xfId="51" applyNumberFormat="1" applyFont="1">
      <alignment/>
      <protection/>
    </xf>
    <xf numFmtId="0" fontId="9" fillId="0" borderId="20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WEEK 1-18.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zoomScalePageLayoutView="0" workbookViewId="0" topLeftCell="A1">
      <selection activeCell="Q27" sqref="Q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46.421875" style="1" customWidth="1"/>
    <col min="4" max="4" width="10.00390625" style="1" customWidth="1"/>
    <col min="5" max="5" width="14.14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3">
        <v>2011</v>
      </c>
      <c r="I1" s="5" t="s">
        <v>2</v>
      </c>
      <c r="J1" s="6" t="s">
        <v>78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40847</v>
      </c>
      <c r="P2" s="18"/>
    </row>
    <row r="3" spans="5:10" ht="12.75">
      <c r="E3" s="12" t="s">
        <v>9</v>
      </c>
      <c r="I3" s="19" t="s">
        <v>10</v>
      </c>
      <c r="J3" s="20">
        <v>44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5">
        <v>1</v>
      </c>
      <c r="C9" s="26" t="s">
        <v>77</v>
      </c>
      <c r="D9" s="42" t="s">
        <v>39</v>
      </c>
      <c r="E9" s="26" t="s">
        <v>38</v>
      </c>
      <c r="F9" s="26">
        <v>2</v>
      </c>
      <c r="G9" s="27">
        <v>13</v>
      </c>
      <c r="H9" s="28">
        <v>265335</v>
      </c>
      <c r="I9" s="28">
        <v>7296</v>
      </c>
      <c r="J9" s="29">
        <f aca="true" t="shared" si="0" ref="J9:J43">H9/K9-100%</f>
        <v>-0.3768026418391409</v>
      </c>
      <c r="K9" s="28">
        <v>425764</v>
      </c>
      <c r="L9" s="28">
        <v>11760</v>
      </c>
      <c r="M9" s="30">
        <v>514749</v>
      </c>
      <c r="N9" s="31">
        <f aca="true" t="shared" si="1" ref="N9:N42">H9+M9</f>
        <v>780084</v>
      </c>
      <c r="O9" s="31">
        <f aca="true" t="shared" si="2" ref="O9:O42">I9+P9</f>
        <v>22230</v>
      </c>
      <c r="P9" s="32">
        <v>14934</v>
      </c>
      <c r="Q9" s="33"/>
    </row>
    <row r="10" spans="1:17" s="24" customFormat="1" ht="12.75">
      <c r="A10" s="25">
        <v>2</v>
      </c>
      <c r="B10" s="25" t="s">
        <v>45</v>
      </c>
      <c r="C10" s="26" t="s">
        <v>80</v>
      </c>
      <c r="D10" s="42" t="s">
        <v>39</v>
      </c>
      <c r="E10" s="26" t="s">
        <v>38</v>
      </c>
      <c r="F10" s="26">
        <v>1</v>
      </c>
      <c r="G10" s="27">
        <v>11</v>
      </c>
      <c r="H10" s="28">
        <v>157219</v>
      </c>
      <c r="I10" s="28">
        <v>5255</v>
      </c>
      <c r="J10" s="29" t="e">
        <f t="shared" si="0"/>
        <v>#DIV/0!</v>
      </c>
      <c r="K10" s="28"/>
      <c r="L10" s="28"/>
      <c r="M10" s="30"/>
      <c r="N10" s="31">
        <f t="shared" si="1"/>
        <v>157219</v>
      </c>
      <c r="O10" s="31">
        <f t="shared" si="2"/>
        <v>5255</v>
      </c>
      <c r="P10" s="32"/>
      <c r="Q10" s="33"/>
    </row>
    <row r="11" spans="1:17" s="24" customFormat="1" ht="12.75">
      <c r="A11" s="25">
        <v>3</v>
      </c>
      <c r="B11" s="25" t="s">
        <v>45</v>
      </c>
      <c r="C11" s="26" t="s">
        <v>81</v>
      </c>
      <c r="D11" s="42" t="s">
        <v>35</v>
      </c>
      <c r="E11" s="26" t="s">
        <v>38</v>
      </c>
      <c r="F11" s="26">
        <v>1</v>
      </c>
      <c r="G11" s="27">
        <v>12</v>
      </c>
      <c r="H11" s="28">
        <v>138874</v>
      </c>
      <c r="I11" s="28">
        <v>4839</v>
      </c>
      <c r="J11" s="29" t="e">
        <f t="shared" si="0"/>
        <v>#DIV/0!</v>
      </c>
      <c r="K11" s="28"/>
      <c r="L11" s="28"/>
      <c r="M11" s="30"/>
      <c r="N11" s="31">
        <f t="shared" si="1"/>
        <v>138874</v>
      </c>
      <c r="O11" s="31">
        <f t="shared" si="2"/>
        <v>4839</v>
      </c>
      <c r="P11" s="32"/>
      <c r="Q11" s="33"/>
    </row>
    <row r="12" spans="1:17" s="24" customFormat="1" ht="12.75">
      <c r="A12" s="25">
        <v>4</v>
      </c>
      <c r="B12" s="25">
        <v>2</v>
      </c>
      <c r="C12" s="26" t="s">
        <v>61</v>
      </c>
      <c r="D12" s="42" t="s">
        <v>43</v>
      </c>
      <c r="E12" s="26" t="s">
        <v>36</v>
      </c>
      <c r="F12" s="26">
        <v>4</v>
      </c>
      <c r="G12" s="27">
        <v>12</v>
      </c>
      <c r="H12" s="28">
        <v>132475</v>
      </c>
      <c r="I12" s="28">
        <v>5585</v>
      </c>
      <c r="J12" s="29">
        <f t="shared" si="0"/>
        <v>-0.19006248395103997</v>
      </c>
      <c r="K12" s="28">
        <v>163562</v>
      </c>
      <c r="L12" s="28">
        <v>6736</v>
      </c>
      <c r="M12" s="30">
        <v>698811</v>
      </c>
      <c r="N12" s="31">
        <f t="shared" si="1"/>
        <v>831286</v>
      </c>
      <c r="O12" s="31">
        <f t="shared" si="2"/>
        <v>35184</v>
      </c>
      <c r="P12" s="32">
        <v>29599</v>
      </c>
      <c r="Q12" s="33"/>
    </row>
    <row r="13" spans="1:17" s="24" customFormat="1" ht="12.75">
      <c r="A13" s="25">
        <v>5</v>
      </c>
      <c r="B13" s="25" t="s">
        <v>45</v>
      </c>
      <c r="C13" s="26" t="s">
        <v>79</v>
      </c>
      <c r="D13" s="42" t="s">
        <v>44</v>
      </c>
      <c r="E13" s="26" t="s">
        <v>38</v>
      </c>
      <c r="F13" s="26">
        <v>1</v>
      </c>
      <c r="G13" s="27">
        <v>9</v>
      </c>
      <c r="H13" s="28">
        <v>119328</v>
      </c>
      <c r="I13" s="28">
        <v>3806</v>
      </c>
      <c r="J13" s="29" t="e">
        <f t="shared" si="0"/>
        <v>#DIV/0!</v>
      </c>
      <c r="K13" s="28"/>
      <c r="L13" s="28"/>
      <c r="M13" s="30"/>
      <c r="N13" s="31">
        <f t="shared" si="1"/>
        <v>119328</v>
      </c>
      <c r="O13" s="31">
        <f t="shared" si="2"/>
        <v>3806</v>
      </c>
      <c r="P13" s="32"/>
      <c r="Q13" s="33"/>
    </row>
    <row r="14" spans="1:17" s="24" customFormat="1" ht="12.75">
      <c r="A14" s="25">
        <v>6</v>
      </c>
      <c r="B14" s="25">
        <v>3</v>
      </c>
      <c r="C14" s="26" t="s">
        <v>53</v>
      </c>
      <c r="D14" s="42" t="s">
        <v>47</v>
      </c>
      <c r="E14" s="26" t="s">
        <v>38</v>
      </c>
      <c r="F14" s="26">
        <v>7</v>
      </c>
      <c r="G14" s="27">
        <v>13</v>
      </c>
      <c r="H14" s="28">
        <v>83881</v>
      </c>
      <c r="I14" s="28">
        <v>2874</v>
      </c>
      <c r="J14" s="29">
        <f t="shared" si="0"/>
        <v>-0.2804978470089722</v>
      </c>
      <c r="K14" s="28">
        <v>116582</v>
      </c>
      <c r="L14" s="28">
        <v>4047</v>
      </c>
      <c r="M14" s="30">
        <v>2291802</v>
      </c>
      <c r="N14" s="31">
        <f t="shared" si="1"/>
        <v>2375683</v>
      </c>
      <c r="O14" s="31">
        <f t="shared" si="2"/>
        <v>85171</v>
      </c>
      <c r="P14" s="32">
        <v>82297</v>
      </c>
      <c r="Q14" s="33"/>
    </row>
    <row r="15" spans="1:17" s="24" customFormat="1" ht="12.75">
      <c r="A15" s="25">
        <v>7</v>
      </c>
      <c r="B15" s="25">
        <v>4</v>
      </c>
      <c r="C15" s="26" t="s">
        <v>74</v>
      </c>
      <c r="D15" s="42" t="s">
        <v>39</v>
      </c>
      <c r="E15" s="26" t="s">
        <v>75</v>
      </c>
      <c r="F15" s="26">
        <v>2</v>
      </c>
      <c r="G15" s="27">
        <v>11</v>
      </c>
      <c r="H15" s="28">
        <v>82111</v>
      </c>
      <c r="I15" s="28">
        <v>2324</v>
      </c>
      <c r="J15" s="29">
        <f t="shared" si="0"/>
        <v>-0.23838719252031315</v>
      </c>
      <c r="K15" s="28">
        <v>107812</v>
      </c>
      <c r="L15" s="28">
        <v>3171</v>
      </c>
      <c r="M15" s="41">
        <v>130151</v>
      </c>
      <c r="N15" s="31">
        <f t="shared" si="1"/>
        <v>212262</v>
      </c>
      <c r="O15" s="31">
        <f t="shared" si="2"/>
        <v>6179</v>
      </c>
      <c r="P15" s="32">
        <v>3855</v>
      </c>
      <c r="Q15" s="33"/>
    </row>
    <row r="16" spans="1:17" s="24" customFormat="1" ht="12.75">
      <c r="A16" s="25">
        <v>8</v>
      </c>
      <c r="B16" s="25">
        <v>9</v>
      </c>
      <c r="C16" s="26" t="s">
        <v>54</v>
      </c>
      <c r="D16" s="42" t="s">
        <v>41</v>
      </c>
      <c r="E16" s="26" t="s">
        <v>36</v>
      </c>
      <c r="F16" s="26">
        <v>6</v>
      </c>
      <c r="G16" s="27">
        <v>9</v>
      </c>
      <c r="H16" s="28">
        <v>51242</v>
      </c>
      <c r="I16" s="28">
        <v>1662</v>
      </c>
      <c r="J16" s="29">
        <f t="shared" si="0"/>
        <v>-0.005916930180223878</v>
      </c>
      <c r="K16" s="28">
        <v>51547</v>
      </c>
      <c r="L16" s="28">
        <v>1677</v>
      </c>
      <c r="M16" s="41">
        <v>570573</v>
      </c>
      <c r="N16" s="31">
        <f t="shared" si="1"/>
        <v>621815</v>
      </c>
      <c r="O16" s="31">
        <f t="shared" si="2"/>
        <v>21753</v>
      </c>
      <c r="P16" s="32">
        <v>20091</v>
      </c>
      <c r="Q16" s="33"/>
    </row>
    <row r="17" spans="1:17" s="24" customFormat="1" ht="12.75">
      <c r="A17" s="25">
        <v>9</v>
      </c>
      <c r="B17" s="25">
        <v>6</v>
      </c>
      <c r="C17" s="26" t="s">
        <v>73</v>
      </c>
      <c r="D17" s="42" t="s">
        <v>46</v>
      </c>
      <c r="E17" s="26" t="s">
        <v>36</v>
      </c>
      <c r="F17" s="26">
        <v>3</v>
      </c>
      <c r="G17" s="27">
        <v>12</v>
      </c>
      <c r="H17" s="28">
        <v>50055</v>
      </c>
      <c r="I17" s="28">
        <v>1477</v>
      </c>
      <c r="J17" s="29">
        <f t="shared" si="0"/>
        <v>-0.3054379951989121</v>
      </c>
      <c r="K17" s="28">
        <v>72067</v>
      </c>
      <c r="L17" s="28">
        <v>2194</v>
      </c>
      <c r="M17" s="30">
        <v>312325</v>
      </c>
      <c r="N17" s="31">
        <f t="shared" si="1"/>
        <v>362380</v>
      </c>
      <c r="O17" s="31">
        <f t="shared" si="2"/>
        <v>11338</v>
      </c>
      <c r="P17" s="34">
        <v>9861</v>
      </c>
      <c r="Q17" s="33"/>
    </row>
    <row r="18" spans="1:17" s="24" customFormat="1" ht="12.75">
      <c r="A18" s="25">
        <v>10</v>
      </c>
      <c r="B18" s="25">
        <v>5</v>
      </c>
      <c r="C18" s="26" t="s">
        <v>49</v>
      </c>
      <c r="D18" s="42" t="s">
        <v>41</v>
      </c>
      <c r="E18" s="26" t="s">
        <v>36</v>
      </c>
      <c r="F18" s="26">
        <v>13</v>
      </c>
      <c r="G18" s="27">
        <v>9</v>
      </c>
      <c r="H18" s="28">
        <v>48295</v>
      </c>
      <c r="I18" s="28">
        <v>1968</v>
      </c>
      <c r="J18" s="29">
        <f t="shared" si="0"/>
        <v>-0.4064036381514258</v>
      </c>
      <c r="K18" s="28">
        <v>81360</v>
      </c>
      <c r="L18" s="28">
        <v>2420</v>
      </c>
      <c r="M18" s="30">
        <v>3865778</v>
      </c>
      <c r="N18" s="31">
        <f t="shared" si="1"/>
        <v>3914073</v>
      </c>
      <c r="O18" s="31">
        <f t="shared" si="2"/>
        <v>125319</v>
      </c>
      <c r="P18" s="34">
        <v>123351</v>
      </c>
      <c r="Q18" s="33"/>
    </row>
    <row r="19" spans="1:17" s="24" customFormat="1" ht="12.75">
      <c r="A19" s="25">
        <v>11</v>
      </c>
      <c r="B19" s="25">
        <v>8</v>
      </c>
      <c r="C19" s="26" t="s">
        <v>76</v>
      </c>
      <c r="D19" s="42" t="s">
        <v>39</v>
      </c>
      <c r="E19" s="26" t="s">
        <v>42</v>
      </c>
      <c r="F19" s="26">
        <v>2</v>
      </c>
      <c r="G19" s="27">
        <v>4</v>
      </c>
      <c r="H19" s="28">
        <v>33239</v>
      </c>
      <c r="I19" s="28">
        <v>1065</v>
      </c>
      <c r="J19" s="29">
        <f t="shared" si="0"/>
        <v>-0.39729827742520396</v>
      </c>
      <c r="K19" s="28">
        <v>55150</v>
      </c>
      <c r="L19" s="28">
        <v>1861</v>
      </c>
      <c r="M19" s="30">
        <v>75514</v>
      </c>
      <c r="N19" s="31">
        <f t="shared" si="1"/>
        <v>108753</v>
      </c>
      <c r="O19" s="31">
        <f t="shared" si="2"/>
        <v>3815</v>
      </c>
      <c r="P19" s="34">
        <v>2750</v>
      </c>
      <c r="Q19" s="33"/>
    </row>
    <row r="20" spans="1:17" s="24" customFormat="1" ht="12.75">
      <c r="A20" s="25">
        <v>12</v>
      </c>
      <c r="B20" s="25">
        <v>7</v>
      </c>
      <c r="C20" s="26" t="s">
        <v>57</v>
      </c>
      <c r="D20" s="42" t="s">
        <v>37</v>
      </c>
      <c r="E20" s="26" t="s">
        <v>38</v>
      </c>
      <c r="F20" s="26">
        <v>5</v>
      </c>
      <c r="G20" s="27">
        <v>8</v>
      </c>
      <c r="H20" s="28">
        <v>30838</v>
      </c>
      <c r="I20" s="28">
        <v>1013</v>
      </c>
      <c r="J20" s="29">
        <f t="shared" si="0"/>
        <v>-0.4999675703722921</v>
      </c>
      <c r="K20" s="28">
        <v>61672</v>
      </c>
      <c r="L20" s="28">
        <v>2003</v>
      </c>
      <c r="M20" s="30">
        <v>589611</v>
      </c>
      <c r="N20" s="31">
        <f t="shared" si="1"/>
        <v>620449</v>
      </c>
      <c r="O20" s="31">
        <f t="shared" si="2"/>
        <v>22238</v>
      </c>
      <c r="P20" s="34">
        <v>21225</v>
      </c>
      <c r="Q20" s="33"/>
    </row>
    <row r="21" spans="1:17" s="24" customFormat="1" ht="12.75">
      <c r="A21" s="25">
        <v>13</v>
      </c>
      <c r="B21" s="25">
        <v>14</v>
      </c>
      <c r="C21" s="26" t="s">
        <v>50</v>
      </c>
      <c r="D21" s="42" t="s">
        <v>46</v>
      </c>
      <c r="E21" s="26" t="s">
        <v>36</v>
      </c>
      <c r="F21" s="26">
        <v>10</v>
      </c>
      <c r="G21" s="27">
        <v>12</v>
      </c>
      <c r="H21" s="28">
        <v>30035</v>
      </c>
      <c r="I21" s="28">
        <v>1397</v>
      </c>
      <c r="J21" s="29">
        <f t="shared" si="0"/>
        <v>-0.0685955282661953</v>
      </c>
      <c r="K21" s="28">
        <v>32247</v>
      </c>
      <c r="L21" s="28">
        <v>1392</v>
      </c>
      <c r="M21" s="30">
        <v>1465637</v>
      </c>
      <c r="N21" s="31">
        <f t="shared" si="1"/>
        <v>1495672</v>
      </c>
      <c r="O21" s="31">
        <f t="shared" si="2"/>
        <v>55593</v>
      </c>
      <c r="P21" s="34">
        <v>54196</v>
      </c>
      <c r="Q21" s="33"/>
    </row>
    <row r="22" spans="1:17" s="24" customFormat="1" ht="12.75">
      <c r="A22" s="25">
        <v>14</v>
      </c>
      <c r="B22" s="25" t="s">
        <v>45</v>
      </c>
      <c r="C22" s="26" t="s">
        <v>82</v>
      </c>
      <c r="D22" s="42" t="s">
        <v>39</v>
      </c>
      <c r="E22" s="26" t="s">
        <v>42</v>
      </c>
      <c r="F22" s="26">
        <v>1</v>
      </c>
      <c r="G22" s="27">
        <v>4</v>
      </c>
      <c r="H22" s="28">
        <v>28031</v>
      </c>
      <c r="I22" s="28">
        <v>963</v>
      </c>
      <c r="J22" s="29" t="e">
        <f t="shared" si="0"/>
        <v>#DIV/0!</v>
      </c>
      <c r="K22" s="28"/>
      <c r="L22" s="28"/>
      <c r="M22" s="30"/>
      <c r="N22" s="31">
        <f t="shared" si="1"/>
        <v>28031</v>
      </c>
      <c r="O22" s="31">
        <f t="shared" si="2"/>
        <v>963</v>
      </c>
      <c r="P22" s="34"/>
      <c r="Q22" s="33"/>
    </row>
    <row r="23" spans="1:17" s="24" customFormat="1" ht="12.75">
      <c r="A23" s="25">
        <v>15</v>
      </c>
      <c r="B23" s="25">
        <v>13</v>
      </c>
      <c r="C23" s="26" t="s">
        <v>56</v>
      </c>
      <c r="D23" s="42" t="s">
        <v>39</v>
      </c>
      <c r="E23" s="26" t="s">
        <v>40</v>
      </c>
      <c r="F23" s="26">
        <v>5</v>
      </c>
      <c r="G23" s="27">
        <v>9</v>
      </c>
      <c r="H23" s="28">
        <v>24677</v>
      </c>
      <c r="I23" s="28">
        <v>784</v>
      </c>
      <c r="J23" s="29">
        <f t="shared" si="0"/>
        <v>-0.32150123728347535</v>
      </c>
      <c r="K23" s="28">
        <v>36370</v>
      </c>
      <c r="L23" s="28">
        <v>1095</v>
      </c>
      <c r="M23" s="30">
        <v>346510</v>
      </c>
      <c r="N23" s="31">
        <f t="shared" si="1"/>
        <v>371187</v>
      </c>
      <c r="O23" s="31">
        <f t="shared" si="2"/>
        <v>10877</v>
      </c>
      <c r="P23" s="34">
        <v>10093</v>
      </c>
      <c r="Q23" s="33"/>
    </row>
    <row r="24" spans="1:17" s="24" customFormat="1" ht="12.75">
      <c r="A24" s="25">
        <v>16</v>
      </c>
      <c r="B24" s="25">
        <v>15</v>
      </c>
      <c r="C24" s="26" t="s">
        <v>52</v>
      </c>
      <c r="D24" s="42" t="s">
        <v>39</v>
      </c>
      <c r="E24" s="26" t="s">
        <v>38</v>
      </c>
      <c r="F24" s="26">
        <v>7</v>
      </c>
      <c r="G24" s="27">
        <v>2</v>
      </c>
      <c r="H24" s="28">
        <v>22183</v>
      </c>
      <c r="I24" s="28">
        <v>705</v>
      </c>
      <c r="J24" s="29">
        <f t="shared" si="0"/>
        <v>-0.30250911834989314</v>
      </c>
      <c r="K24" s="28">
        <v>31804</v>
      </c>
      <c r="L24" s="28">
        <v>1006</v>
      </c>
      <c r="M24" s="30">
        <v>650270</v>
      </c>
      <c r="N24" s="31">
        <f t="shared" si="1"/>
        <v>672453</v>
      </c>
      <c r="O24" s="31">
        <f t="shared" si="2"/>
        <v>23394</v>
      </c>
      <c r="P24" s="34">
        <v>22689</v>
      </c>
      <c r="Q24" s="33"/>
    </row>
    <row r="25" spans="1:17" s="24" customFormat="1" ht="12.75">
      <c r="A25" s="25">
        <v>17</v>
      </c>
      <c r="B25" s="25">
        <v>10</v>
      </c>
      <c r="C25" s="26" t="s">
        <v>70</v>
      </c>
      <c r="D25" s="42" t="s">
        <v>71</v>
      </c>
      <c r="E25" s="26" t="s">
        <v>38</v>
      </c>
      <c r="F25" s="26">
        <v>3</v>
      </c>
      <c r="G25" s="27">
        <v>10</v>
      </c>
      <c r="H25" s="28">
        <v>19886</v>
      </c>
      <c r="I25" s="28">
        <v>686</v>
      </c>
      <c r="J25" s="29">
        <f t="shared" si="0"/>
        <v>-0.5702368603042877</v>
      </c>
      <c r="K25" s="28">
        <v>46272</v>
      </c>
      <c r="L25" s="28">
        <v>1543</v>
      </c>
      <c r="M25" s="30">
        <v>146084</v>
      </c>
      <c r="N25" s="31">
        <f t="shared" si="1"/>
        <v>165970</v>
      </c>
      <c r="O25" s="31">
        <f t="shared" si="2"/>
        <v>6067</v>
      </c>
      <c r="P25" s="34">
        <v>5381</v>
      </c>
      <c r="Q25" s="33"/>
    </row>
    <row r="26" spans="1:17" s="24" customFormat="1" ht="12.75">
      <c r="A26" s="25">
        <v>18</v>
      </c>
      <c r="B26" s="25">
        <v>19</v>
      </c>
      <c r="C26" s="26" t="s">
        <v>55</v>
      </c>
      <c r="D26" s="42" t="s">
        <v>39</v>
      </c>
      <c r="E26" s="26" t="s">
        <v>40</v>
      </c>
      <c r="F26" s="26">
        <v>6</v>
      </c>
      <c r="G26" s="27">
        <v>10</v>
      </c>
      <c r="H26" s="28">
        <v>17144</v>
      </c>
      <c r="I26" s="28">
        <v>500</v>
      </c>
      <c r="J26" s="29">
        <f t="shared" si="0"/>
        <v>-0.13005531029583395</v>
      </c>
      <c r="K26" s="28">
        <v>19707</v>
      </c>
      <c r="L26" s="28">
        <v>555</v>
      </c>
      <c r="M26" s="30">
        <v>208198</v>
      </c>
      <c r="N26" s="31">
        <f t="shared" si="1"/>
        <v>225342</v>
      </c>
      <c r="O26" s="31">
        <f t="shared" si="2"/>
        <v>6558</v>
      </c>
      <c r="P26" s="34">
        <v>6058</v>
      </c>
      <c r="Q26" s="33"/>
    </row>
    <row r="27" spans="1:17" s="24" customFormat="1" ht="12.75">
      <c r="A27" s="25">
        <v>19</v>
      </c>
      <c r="B27" s="25">
        <v>12</v>
      </c>
      <c r="C27" s="26" t="s">
        <v>63</v>
      </c>
      <c r="D27" s="42" t="s">
        <v>39</v>
      </c>
      <c r="E27" s="26" t="s">
        <v>38</v>
      </c>
      <c r="F27" s="26">
        <v>4</v>
      </c>
      <c r="G27" s="27">
        <v>7</v>
      </c>
      <c r="H27" s="28">
        <v>14542</v>
      </c>
      <c r="I27" s="28">
        <v>523</v>
      </c>
      <c r="J27" s="29">
        <f t="shared" si="0"/>
        <v>-0.60042864208386</v>
      </c>
      <c r="K27" s="28">
        <v>36394</v>
      </c>
      <c r="L27" s="28">
        <v>1202</v>
      </c>
      <c r="M27" s="30">
        <v>254803</v>
      </c>
      <c r="N27" s="31">
        <f t="shared" si="1"/>
        <v>269345</v>
      </c>
      <c r="O27" s="31">
        <f t="shared" si="2"/>
        <v>9534</v>
      </c>
      <c r="P27" s="34">
        <v>9011</v>
      </c>
      <c r="Q27" s="33"/>
    </row>
    <row r="28" spans="1:17" s="24" customFormat="1" ht="12.75">
      <c r="A28" s="25">
        <v>20</v>
      </c>
      <c r="B28" s="25">
        <v>11</v>
      </c>
      <c r="C28" s="26" t="s">
        <v>59</v>
      </c>
      <c r="D28" s="42" t="s">
        <v>39</v>
      </c>
      <c r="E28" s="26" t="s">
        <v>40</v>
      </c>
      <c r="F28" s="26">
        <v>6</v>
      </c>
      <c r="G28" s="27">
        <v>4</v>
      </c>
      <c r="H28" s="28">
        <v>13004</v>
      </c>
      <c r="I28" s="28">
        <v>427</v>
      </c>
      <c r="J28" s="29">
        <f t="shared" si="0"/>
        <v>-0.6443690860362086</v>
      </c>
      <c r="K28" s="28">
        <v>36566</v>
      </c>
      <c r="L28" s="28">
        <v>1202</v>
      </c>
      <c r="M28" s="30">
        <v>481550</v>
      </c>
      <c r="N28" s="31">
        <f t="shared" si="1"/>
        <v>494554</v>
      </c>
      <c r="O28" s="31">
        <f t="shared" si="2"/>
        <v>17281</v>
      </c>
      <c r="P28" s="34">
        <v>16854</v>
      </c>
      <c r="Q28" s="33"/>
    </row>
    <row r="29" spans="1:17" s="24" customFormat="1" ht="12.75">
      <c r="A29" s="25">
        <v>21</v>
      </c>
      <c r="B29" s="25">
        <v>16</v>
      </c>
      <c r="C29" s="26" t="s">
        <v>72</v>
      </c>
      <c r="D29" s="42" t="s">
        <v>39</v>
      </c>
      <c r="E29" s="26" t="s">
        <v>38</v>
      </c>
      <c r="F29" s="26">
        <v>3</v>
      </c>
      <c r="G29" s="27">
        <v>5</v>
      </c>
      <c r="H29" s="28">
        <v>12906</v>
      </c>
      <c r="I29" s="28">
        <v>422</v>
      </c>
      <c r="J29" s="29">
        <f t="shared" si="0"/>
        <v>-0.5739187850775833</v>
      </c>
      <c r="K29" s="28">
        <v>30290</v>
      </c>
      <c r="L29" s="28">
        <v>991</v>
      </c>
      <c r="M29" s="30">
        <v>109172</v>
      </c>
      <c r="N29" s="31">
        <f t="shared" si="1"/>
        <v>122078</v>
      </c>
      <c r="O29" s="31">
        <f t="shared" si="2"/>
        <v>4219</v>
      </c>
      <c r="P29" s="34">
        <v>3797</v>
      </c>
      <c r="Q29" s="33"/>
    </row>
    <row r="30" spans="1:17" s="24" customFormat="1" ht="12.75">
      <c r="A30" s="25">
        <v>22</v>
      </c>
      <c r="B30" s="25">
        <v>18</v>
      </c>
      <c r="C30" s="26" t="s">
        <v>64</v>
      </c>
      <c r="D30" s="42" t="s">
        <v>39</v>
      </c>
      <c r="E30" s="26" t="s">
        <v>40</v>
      </c>
      <c r="F30" s="26">
        <v>4</v>
      </c>
      <c r="G30" s="27">
        <v>3</v>
      </c>
      <c r="H30" s="28">
        <v>9954</v>
      </c>
      <c r="I30" s="28">
        <v>370</v>
      </c>
      <c r="J30" s="29">
        <f t="shared" si="0"/>
        <v>-0.6144699639800147</v>
      </c>
      <c r="K30" s="28">
        <v>25819</v>
      </c>
      <c r="L30" s="28">
        <v>863</v>
      </c>
      <c r="M30" s="30">
        <v>152850</v>
      </c>
      <c r="N30" s="31">
        <f t="shared" si="1"/>
        <v>162804</v>
      </c>
      <c r="O30" s="31">
        <f t="shared" si="2"/>
        <v>5782</v>
      </c>
      <c r="P30" s="34">
        <v>5412</v>
      </c>
      <c r="Q30" s="33"/>
    </row>
    <row r="31" spans="1:17" s="24" customFormat="1" ht="12.75">
      <c r="A31" s="25">
        <v>23</v>
      </c>
      <c r="B31" s="25">
        <v>17</v>
      </c>
      <c r="C31" s="26" t="s">
        <v>58</v>
      </c>
      <c r="D31" s="42" t="s">
        <v>35</v>
      </c>
      <c r="E31" s="26" t="s">
        <v>38</v>
      </c>
      <c r="F31" s="26">
        <v>5</v>
      </c>
      <c r="G31" s="27">
        <v>3</v>
      </c>
      <c r="H31" s="28">
        <v>8880</v>
      </c>
      <c r="I31" s="28">
        <v>319</v>
      </c>
      <c r="J31" s="29">
        <f t="shared" si="0"/>
        <v>-0.6739729045049014</v>
      </c>
      <c r="K31" s="28">
        <v>27237</v>
      </c>
      <c r="L31" s="28">
        <v>896</v>
      </c>
      <c r="M31" s="30">
        <v>309261</v>
      </c>
      <c r="N31" s="31">
        <f t="shared" si="1"/>
        <v>318141</v>
      </c>
      <c r="O31" s="31">
        <f t="shared" si="2"/>
        <v>11512</v>
      </c>
      <c r="P31" s="34">
        <v>11193</v>
      </c>
      <c r="Q31" s="33"/>
    </row>
    <row r="32" spans="1:17" s="24" customFormat="1" ht="12.75">
      <c r="A32" s="25">
        <v>24</v>
      </c>
      <c r="B32" s="25">
        <v>21</v>
      </c>
      <c r="C32" s="26" t="s">
        <v>51</v>
      </c>
      <c r="D32" s="42" t="s">
        <v>39</v>
      </c>
      <c r="E32" s="26" t="s">
        <v>38</v>
      </c>
      <c r="F32" s="26">
        <v>9</v>
      </c>
      <c r="G32" s="27">
        <v>2</v>
      </c>
      <c r="H32" s="28">
        <v>8373</v>
      </c>
      <c r="I32" s="28">
        <v>248</v>
      </c>
      <c r="J32" s="29">
        <f t="shared" si="0"/>
        <v>-0.09929001721170394</v>
      </c>
      <c r="K32" s="28">
        <v>9296</v>
      </c>
      <c r="L32" s="28">
        <v>283</v>
      </c>
      <c r="M32" s="30">
        <v>247548</v>
      </c>
      <c r="N32" s="31">
        <f t="shared" si="1"/>
        <v>255921</v>
      </c>
      <c r="O32" s="31">
        <f t="shared" si="2"/>
        <v>8482</v>
      </c>
      <c r="P32" s="34">
        <v>8234</v>
      </c>
      <c r="Q32" s="33"/>
    </row>
    <row r="33" spans="1:17" s="24" customFormat="1" ht="12.75">
      <c r="A33" s="25">
        <v>25</v>
      </c>
      <c r="B33" s="25">
        <v>25</v>
      </c>
      <c r="C33" s="44" t="s">
        <v>48</v>
      </c>
      <c r="D33" s="42" t="s">
        <v>39</v>
      </c>
      <c r="E33" s="26" t="s">
        <v>38</v>
      </c>
      <c r="F33" s="26">
        <v>18</v>
      </c>
      <c r="G33" s="27">
        <v>3</v>
      </c>
      <c r="H33" s="28">
        <v>7972</v>
      </c>
      <c r="I33" s="28">
        <v>265</v>
      </c>
      <c r="J33" s="29">
        <f t="shared" si="0"/>
        <v>0.5479611650485436</v>
      </c>
      <c r="K33" s="28">
        <v>5150</v>
      </c>
      <c r="L33" s="28">
        <v>170</v>
      </c>
      <c r="M33" s="30">
        <v>785356</v>
      </c>
      <c r="N33" s="31">
        <f t="shared" si="1"/>
        <v>793328</v>
      </c>
      <c r="O33" s="31">
        <f t="shared" si="2"/>
        <v>23031</v>
      </c>
      <c r="P33" s="34">
        <v>22766</v>
      </c>
      <c r="Q33" s="33"/>
    </row>
    <row r="34" spans="1:17" s="24" customFormat="1" ht="12.75">
      <c r="A34" s="25">
        <v>26</v>
      </c>
      <c r="B34" s="25">
        <v>22</v>
      </c>
      <c r="C34" s="26" t="s">
        <v>60</v>
      </c>
      <c r="D34" s="42" t="s">
        <v>39</v>
      </c>
      <c r="E34" s="26" t="s">
        <v>36</v>
      </c>
      <c r="F34" s="26">
        <v>4</v>
      </c>
      <c r="G34" s="27">
        <v>1</v>
      </c>
      <c r="H34" s="28">
        <v>7608</v>
      </c>
      <c r="I34" s="28">
        <v>337</v>
      </c>
      <c r="J34" s="29">
        <f t="shared" si="0"/>
        <v>-0.07208196121478228</v>
      </c>
      <c r="K34" s="28">
        <v>8199</v>
      </c>
      <c r="L34" s="28">
        <v>381</v>
      </c>
      <c r="M34" s="30">
        <v>45776</v>
      </c>
      <c r="N34" s="31">
        <f t="shared" si="1"/>
        <v>53384</v>
      </c>
      <c r="O34" s="31">
        <f t="shared" si="2"/>
        <v>2431</v>
      </c>
      <c r="P34" s="34">
        <v>2094</v>
      </c>
      <c r="Q34" s="33"/>
    </row>
    <row r="35" spans="1:17" s="24" customFormat="1" ht="12.75">
      <c r="A35" s="25">
        <v>27</v>
      </c>
      <c r="B35" s="25">
        <v>23</v>
      </c>
      <c r="C35" s="26" t="s">
        <v>66</v>
      </c>
      <c r="D35" s="42" t="s">
        <v>39</v>
      </c>
      <c r="E35" s="26" t="s">
        <v>36</v>
      </c>
      <c r="F35" s="26">
        <v>3</v>
      </c>
      <c r="G35" s="27">
        <v>1</v>
      </c>
      <c r="H35" s="28">
        <v>7394</v>
      </c>
      <c r="I35" s="28">
        <v>424</v>
      </c>
      <c r="J35" s="29">
        <f t="shared" si="0"/>
        <v>0.28658430485470676</v>
      </c>
      <c r="K35" s="28">
        <v>5747</v>
      </c>
      <c r="L35" s="28">
        <v>354</v>
      </c>
      <c r="M35" s="30">
        <v>16391</v>
      </c>
      <c r="N35" s="31">
        <f t="shared" si="1"/>
        <v>23785</v>
      </c>
      <c r="O35" s="31">
        <f t="shared" si="2"/>
        <v>1415</v>
      </c>
      <c r="P35" s="34">
        <v>991</v>
      </c>
      <c r="Q35" s="33"/>
    </row>
    <row r="36" spans="1:17" s="24" customFormat="1" ht="12.75">
      <c r="A36" s="25">
        <v>28</v>
      </c>
      <c r="B36" s="25" t="s">
        <v>45</v>
      </c>
      <c r="C36" s="26" t="s">
        <v>84</v>
      </c>
      <c r="D36" s="42" t="s">
        <v>39</v>
      </c>
      <c r="E36" s="26" t="s">
        <v>36</v>
      </c>
      <c r="F36" s="26">
        <v>1</v>
      </c>
      <c r="G36" s="27">
        <v>1</v>
      </c>
      <c r="H36" s="28">
        <v>5642</v>
      </c>
      <c r="I36" s="28">
        <v>347</v>
      </c>
      <c r="J36" s="29" t="e">
        <f t="shared" si="0"/>
        <v>#DIV/0!</v>
      </c>
      <c r="K36" s="28"/>
      <c r="L36" s="28"/>
      <c r="M36" s="30"/>
      <c r="N36" s="31">
        <f t="shared" si="1"/>
        <v>5642</v>
      </c>
      <c r="O36" s="31">
        <f t="shared" si="2"/>
        <v>347</v>
      </c>
      <c r="P36" s="34"/>
      <c r="Q36" s="33"/>
    </row>
    <row r="37" spans="1:17" s="24" customFormat="1" ht="12.75">
      <c r="A37" s="25">
        <v>29</v>
      </c>
      <c r="B37" s="25">
        <v>27</v>
      </c>
      <c r="C37" s="26" t="s">
        <v>68</v>
      </c>
      <c r="D37" s="42" t="s">
        <v>39</v>
      </c>
      <c r="E37" s="26" t="s">
        <v>36</v>
      </c>
      <c r="F37" s="26">
        <v>3</v>
      </c>
      <c r="G37" s="27">
        <v>1</v>
      </c>
      <c r="H37" s="28">
        <v>5373</v>
      </c>
      <c r="I37" s="28">
        <v>350</v>
      </c>
      <c r="J37" s="29">
        <f t="shared" si="0"/>
        <v>0.13834745762711864</v>
      </c>
      <c r="K37" s="28">
        <v>4720</v>
      </c>
      <c r="L37" s="28">
        <v>282</v>
      </c>
      <c r="M37" s="30">
        <v>13225</v>
      </c>
      <c r="N37" s="31">
        <f t="shared" si="1"/>
        <v>18598</v>
      </c>
      <c r="O37" s="31">
        <f t="shared" si="2"/>
        <v>1172</v>
      </c>
      <c r="P37" s="34">
        <v>822</v>
      </c>
      <c r="Q37" s="33"/>
    </row>
    <row r="38" spans="1:17" s="24" customFormat="1" ht="12.75">
      <c r="A38" s="25">
        <v>30</v>
      </c>
      <c r="B38" s="25">
        <v>34</v>
      </c>
      <c r="C38" s="26" t="s">
        <v>65</v>
      </c>
      <c r="D38" s="42" t="s">
        <v>39</v>
      </c>
      <c r="E38" s="26" t="s">
        <v>36</v>
      </c>
      <c r="F38" s="26">
        <v>3</v>
      </c>
      <c r="G38" s="27">
        <v>1</v>
      </c>
      <c r="H38" s="28">
        <v>3242</v>
      </c>
      <c r="I38" s="28">
        <v>205</v>
      </c>
      <c r="J38" s="29">
        <f t="shared" si="0"/>
        <v>-0.04619005589879377</v>
      </c>
      <c r="K38" s="28">
        <v>3399</v>
      </c>
      <c r="L38" s="28">
        <v>209</v>
      </c>
      <c r="M38" s="30">
        <v>9533</v>
      </c>
      <c r="N38" s="31">
        <f t="shared" si="1"/>
        <v>12775</v>
      </c>
      <c r="O38" s="31">
        <f t="shared" si="2"/>
        <v>801</v>
      </c>
      <c r="P38" s="34">
        <v>596</v>
      </c>
      <c r="Q38" s="33"/>
    </row>
    <row r="39" spans="1:17" s="24" customFormat="1" ht="12.75">
      <c r="A39" s="25">
        <v>31</v>
      </c>
      <c r="B39" s="25">
        <v>32</v>
      </c>
      <c r="C39" s="26" t="s">
        <v>67</v>
      </c>
      <c r="D39" s="42" t="s">
        <v>39</v>
      </c>
      <c r="E39" s="26" t="s">
        <v>36</v>
      </c>
      <c r="F39" s="26">
        <v>3</v>
      </c>
      <c r="G39" s="27">
        <v>1</v>
      </c>
      <c r="H39" s="28">
        <v>3042</v>
      </c>
      <c r="I39" s="28">
        <v>190</v>
      </c>
      <c r="J39" s="29">
        <f t="shared" si="0"/>
        <v>-0.13011152416356875</v>
      </c>
      <c r="K39" s="28">
        <v>3497</v>
      </c>
      <c r="L39" s="28">
        <v>215</v>
      </c>
      <c r="M39" s="30">
        <v>9875</v>
      </c>
      <c r="N39" s="31">
        <f t="shared" si="1"/>
        <v>12917</v>
      </c>
      <c r="O39" s="31">
        <f t="shared" si="2"/>
        <v>802</v>
      </c>
      <c r="P39" s="34">
        <v>612</v>
      </c>
      <c r="Q39" s="33"/>
    </row>
    <row r="40" spans="1:17" s="24" customFormat="1" ht="12.75">
      <c r="A40" s="25">
        <v>32</v>
      </c>
      <c r="B40" s="25">
        <v>30</v>
      </c>
      <c r="C40" s="26" t="s">
        <v>62</v>
      </c>
      <c r="D40" s="42" t="s">
        <v>39</v>
      </c>
      <c r="E40" s="26" t="s">
        <v>36</v>
      </c>
      <c r="F40" s="26">
        <v>4</v>
      </c>
      <c r="G40" s="27">
        <v>1</v>
      </c>
      <c r="H40" s="28">
        <v>2694</v>
      </c>
      <c r="I40" s="28">
        <v>153</v>
      </c>
      <c r="J40" s="29">
        <f t="shared" si="0"/>
        <v>-0.28389154704944175</v>
      </c>
      <c r="K40" s="28">
        <v>3762</v>
      </c>
      <c r="L40" s="28">
        <v>218</v>
      </c>
      <c r="M40" s="30">
        <v>17286</v>
      </c>
      <c r="N40" s="31">
        <f t="shared" si="1"/>
        <v>19980</v>
      </c>
      <c r="O40" s="31">
        <f t="shared" si="2"/>
        <v>1176</v>
      </c>
      <c r="P40" s="34">
        <v>1023</v>
      </c>
      <c r="Q40" s="33"/>
    </row>
    <row r="41" spans="1:17" s="24" customFormat="1" ht="12.75">
      <c r="A41" s="25">
        <v>33</v>
      </c>
      <c r="B41" s="25">
        <v>33</v>
      </c>
      <c r="C41" s="26" t="s">
        <v>69</v>
      </c>
      <c r="D41" s="42" t="s">
        <v>39</v>
      </c>
      <c r="E41" s="26" t="s">
        <v>36</v>
      </c>
      <c r="F41" s="26">
        <v>3</v>
      </c>
      <c r="G41" s="27">
        <v>1</v>
      </c>
      <c r="H41" s="28">
        <v>2478</v>
      </c>
      <c r="I41" s="28">
        <v>150</v>
      </c>
      <c r="J41" s="29">
        <f t="shared" si="0"/>
        <v>-0.28526103259301994</v>
      </c>
      <c r="K41" s="28">
        <v>3467</v>
      </c>
      <c r="L41" s="28">
        <v>206</v>
      </c>
      <c r="M41" s="30">
        <v>9553</v>
      </c>
      <c r="N41" s="31">
        <f t="shared" si="1"/>
        <v>12031</v>
      </c>
      <c r="O41" s="31">
        <f t="shared" si="2"/>
        <v>713</v>
      </c>
      <c r="P41" s="34">
        <v>563</v>
      </c>
      <c r="Q41" s="33"/>
    </row>
    <row r="42" spans="1:17" s="24" customFormat="1" ht="12.75">
      <c r="A42" s="25">
        <v>34</v>
      </c>
      <c r="B42" s="25" t="s">
        <v>45</v>
      </c>
      <c r="C42" s="26" t="s">
        <v>83</v>
      </c>
      <c r="D42" s="42" t="s">
        <v>39</v>
      </c>
      <c r="E42" s="26" t="s">
        <v>42</v>
      </c>
      <c r="F42" s="26">
        <v>1</v>
      </c>
      <c r="G42" s="27">
        <v>1</v>
      </c>
      <c r="H42" s="28">
        <v>1994</v>
      </c>
      <c r="I42" s="28">
        <v>70</v>
      </c>
      <c r="J42" s="29" t="e">
        <f t="shared" si="0"/>
        <v>#DIV/0!</v>
      </c>
      <c r="K42" s="28"/>
      <c r="L42" s="28"/>
      <c r="M42" s="30"/>
      <c r="N42" s="31">
        <f t="shared" si="1"/>
        <v>1994</v>
      </c>
      <c r="O42" s="31">
        <f t="shared" si="2"/>
        <v>70</v>
      </c>
      <c r="P42" s="34"/>
      <c r="Q42" s="33"/>
    </row>
    <row r="43" spans="1:17" ht="13.5" thickBot="1">
      <c r="A43" s="35"/>
      <c r="B43" s="35"/>
      <c r="C43" s="36"/>
      <c r="D43" s="36"/>
      <c r="E43" s="36"/>
      <c r="F43" s="36"/>
      <c r="G43" s="36"/>
      <c r="H43" s="37">
        <f>SUM(H9:H42)</f>
        <v>1449946</v>
      </c>
      <c r="I43" s="37">
        <f>SUM(I9:I42)</f>
        <v>48999</v>
      </c>
      <c r="J43" s="38">
        <f t="shared" si="0"/>
        <v>-0.03687446818545037</v>
      </c>
      <c r="K43" s="37">
        <f>SUM(K9:K42)</f>
        <v>1505459</v>
      </c>
      <c r="L43" s="37">
        <f>SUM(L9:L42)</f>
        <v>48932</v>
      </c>
      <c r="M43" s="37">
        <f>SUM(M9:M42)</f>
        <v>14328192</v>
      </c>
      <c r="N43" s="39"/>
      <c r="O43" s="39"/>
      <c r="P43" s="37">
        <f>SUM(P9:P42)</f>
        <v>490348</v>
      </c>
      <c r="Q4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2011-11-02T12:36:36Z</cp:lastPrinted>
  <dcterms:created xsi:type="dcterms:W3CDTF">2010-01-04T09:56:23Z</dcterms:created>
  <dcterms:modified xsi:type="dcterms:W3CDTF">2011-11-03T09:06:31Z</dcterms:modified>
  <cp:category/>
  <cp:version/>
  <cp:contentType/>
  <cp:contentStatus/>
</cp:coreProperties>
</file>