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85" windowWidth="17340" windowHeight="4830" tabRatio="1000" activeTab="0"/>
  </bookViews>
  <sheets>
    <sheet name="WEEK 45" sheetId="1" r:id="rId1"/>
  </sheets>
  <definedNames>
    <definedName name="_xlnm.Print_Area" localSheetId="0">'WEEK 45'!$D$2:$T$43</definedName>
  </definedNames>
  <calcPr fullCalcOnLoad="1"/>
</workbook>
</file>

<file path=xl/sharedStrings.xml><?xml version="1.0" encoding="utf-8"?>
<sst xmlns="http://schemas.openxmlformats.org/spreadsheetml/2006/main" count="154" uniqueCount="83">
  <si>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</si>
  <si>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</si>
  <si>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</si>
  <si>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</si>
  <si>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</si>
  <si>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</si>
  <si>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</si>
  <si>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</si>
  <si>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</si>
  <si>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</si>
  <si>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</si>
  <si>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</si>
  <si>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</si>
  <si>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</si>
  <si>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</si>
  <si>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</si>
  <si>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</si>
  <si>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</si>
  <si>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</si>
  <si>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</si>
  <si>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</si>
  <si>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</si>
  <si>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</si>
  <si>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</si>
  <si>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</si>
  <si>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</si>
  <si>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</si>
  <si>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</si>
  <si>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</si>
  <si>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</si>
  <si>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</si>
  <si>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</si>
  <si>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</si>
  <si>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FOX</t>
  </si>
  <si>
    <t>CF</t>
  </si>
  <si>
    <t>new</t>
  </si>
  <si>
    <t>WB</t>
  </si>
  <si>
    <t>Blitz</t>
  </si>
  <si>
    <t>IND</t>
  </si>
  <si>
    <t>Duplicato</t>
  </si>
  <si>
    <t>WDI</t>
  </si>
  <si>
    <t>SONY</t>
  </si>
  <si>
    <t>Discovery</t>
  </si>
  <si>
    <t>PAR</t>
  </si>
  <si>
    <t>2011.</t>
  </si>
  <si>
    <t>UNI</t>
  </si>
  <si>
    <t>ANIMAL'S UNITED</t>
  </si>
  <si>
    <t>SMURFS</t>
  </si>
  <si>
    <t>CARS 2 (3D)</t>
  </si>
  <si>
    <t>TREE OF LIFE</t>
  </si>
  <si>
    <t>JOHNNY ENGLISH REBORN</t>
  </si>
  <si>
    <t>MIDNIGHT IN PARIS</t>
  </si>
  <si>
    <t xml:space="preserve">LOC </t>
  </si>
  <si>
    <t>FRIENDS WITH BENEFITS</t>
  </si>
  <si>
    <t>SPACE DOGS 3D</t>
  </si>
  <si>
    <t>ABDUCTION</t>
  </si>
  <si>
    <t>CONTAGION</t>
  </si>
  <si>
    <t>SPY KIDS 4</t>
  </si>
  <si>
    <t>WHAT'S YOUR NUMBER</t>
  </si>
  <si>
    <t>KOKO I DUHOVI</t>
  </si>
  <si>
    <t>COLOMBIANA</t>
  </si>
  <si>
    <t>LARRY CROWNE</t>
  </si>
  <si>
    <t>FOOTLOOSE</t>
  </si>
  <si>
    <t>GUARD</t>
  </si>
  <si>
    <t>REAL STEEL</t>
  </si>
  <si>
    <t>POTICHE</t>
  </si>
  <si>
    <t>COSA VOGLIO DI PIU</t>
  </si>
  <si>
    <t>BALADA TRISTE DE TROMPETA</t>
  </si>
  <si>
    <t>THREE MUSKETEERS, THE</t>
  </si>
  <si>
    <t>WINX CLUB 3D: MAGICAL ADVENTURE</t>
  </si>
  <si>
    <t>VTI</t>
  </si>
  <si>
    <t>DREAM HOUSE</t>
  </si>
  <si>
    <t>KILLER ELITE</t>
  </si>
  <si>
    <t>IN TIME</t>
  </si>
  <si>
    <t>PARANORMAL ACTIVITY 3</t>
  </si>
  <si>
    <t>ONE DAY</t>
  </si>
  <si>
    <t>DREI</t>
  </si>
  <si>
    <t>DIE FREMDE</t>
  </si>
  <si>
    <t>Nov,03-Nov,06</t>
  </si>
  <si>
    <t>Nov,03-Nov,09</t>
  </si>
  <si>
    <t>TOWER HEIST</t>
  </si>
  <si>
    <t>ADVENTURES OF TINTIN 3D</t>
  </si>
  <si>
    <t>WARRIOR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</si>
</sst>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CRO_Swiss_Con-Normal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Border="1">
      <alignment/>
      <protection/>
    </xf>
    <xf numFmtId="0" fontId="0" fillId="0" borderId="0" xfId="52">
      <alignment/>
      <protection/>
    </xf>
    <xf numFmtId="0" fontId="0" fillId="0" borderId="0" xfId="0" applyFont="1" applyAlignment="1">
      <alignment/>
    </xf>
    <xf numFmtId="0" fontId="2" fillId="0" borderId="10" xfId="52" applyFont="1" applyBorder="1">
      <alignment/>
      <protection/>
    </xf>
    <xf numFmtId="0" fontId="2" fillId="0" borderId="11" xfId="52" applyFont="1" applyBorder="1">
      <alignment/>
      <protection/>
    </xf>
    <xf numFmtId="0" fontId="2" fillId="0" borderId="12" xfId="52" applyFont="1" applyBorder="1">
      <alignment/>
      <protection/>
    </xf>
    <xf numFmtId="0" fontId="3" fillId="0" borderId="12" xfId="52" applyFont="1" applyBorder="1">
      <alignment/>
      <protection/>
    </xf>
    <xf numFmtId="0" fontId="2" fillId="0" borderId="13" xfId="52" applyFont="1" applyBorder="1">
      <alignment/>
      <protection/>
    </xf>
    <xf numFmtId="0" fontId="2" fillId="0" borderId="14" xfId="52" applyFont="1" applyBorder="1">
      <alignment/>
      <protection/>
    </xf>
    <xf numFmtId="2" fontId="2" fillId="0" borderId="10" xfId="52" applyNumberFormat="1" applyFont="1" applyBorder="1" applyAlignment="1">
      <alignment horizontal="center"/>
      <protection/>
    </xf>
    <xf numFmtId="0" fontId="2" fillId="0" borderId="15" xfId="52" applyFont="1" applyBorder="1">
      <alignment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2" fillId="0" borderId="16" xfId="52" applyFont="1" applyBorder="1">
      <alignment/>
      <protection/>
    </xf>
    <xf numFmtId="0" fontId="2" fillId="0" borderId="17" xfId="52" applyFont="1" applyBorder="1">
      <alignment/>
      <protection/>
    </xf>
    <xf numFmtId="0" fontId="3" fillId="0" borderId="18" xfId="52" applyFont="1" applyBorder="1">
      <alignment/>
      <protection/>
    </xf>
    <xf numFmtId="0" fontId="2" fillId="0" borderId="19" xfId="52" applyFont="1" applyBorder="1">
      <alignment/>
      <protection/>
    </xf>
    <xf numFmtId="2" fontId="2" fillId="0" borderId="20" xfId="52" applyNumberFormat="1" applyFont="1" applyBorder="1" applyAlignment="1">
      <alignment horizontal="center"/>
      <protection/>
    </xf>
    <xf numFmtId="0" fontId="2" fillId="0" borderId="0" xfId="52" applyFont="1" applyFill="1" applyBorder="1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172" fontId="3" fillId="0" borderId="0" xfId="52" applyNumberFormat="1" applyFont="1" applyAlignment="1">
      <alignment horizontal="center"/>
      <protection/>
    </xf>
    <xf numFmtId="0" fontId="7" fillId="0" borderId="0" xfId="52" applyFont="1" applyAlignment="1">
      <alignment horizontal="left"/>
      <protection/>
    </xf>
    <xf numFmtId="0" fontId="3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0" xfId="52" applyBorder="1">
      <alignment/>
      <protection/>
    </xf>
    <xf numFmtId="0" fontId="0" fillId="0" borderId="0" xfId="52" applyBorder="1" applyAlignment="1">
      <alignment horizontal="right"/>
      <protection/>
    </xf>
    <xf numFmtId="0" fontId="7" fillId="0" borderId="0" xfId="52" applyFont="1" applyBorder="1">
      <alignment/>
      <protection/>
    </xf>
    <xf numFmtId="0" fontId="3" fillId="33" borderId="21" xfId="52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center"/>
      <protection/>
    </xf>
    <xf numFmtId="0" fontId="3" fillId="34" borderId="21" xfId="52" applyFont="1" applyFill="1" applyBorder="1" applyAlignment="1">
      <alignment horizontal="center"/>
      <protection/>
    </xf>
    <xf numFmtId="0" fontId="8" fillId="0" borderId="21" xfId="52" applyFont="1" applyBorder="1" applyAlignment="1">
      <alignment horizontal="center"/>
      <protection/>
    </xf>
    <xf numFmtId="10" fontId="3" fillId="0" borderId="21" xfId="52" applyNumberFormat="1" applyFont="1" applyFill="1" applyBorder="1" applyAlignment="1">
      <alignment horizontal="center"/>
      <protection/>
    </xf>
    <xf numFmtId="3" fontId="10" fillId="0" borderId="21" xfId="52" applyNumberFormat="1" applyFont="1" applyFill="1" applyBorder="1" applyAlignment="1">
      <alignment horizontal="right"/>
      <protection/>
    </xf>
    <xf numFmtId="3" fontId="11" fillId="0" borderId="0" xfId="52" applyNumberFormat="1" applyFont="1" applyBorder="1" applyAlignment="1" applyProtection="1">
      <alignment horizontal="right"/>
      <protection locked="0"/>
    </xf>
    <xf numFmtId="3" fontId="11" fillId="0" borderId="21" xfId="52" applyNumberFormat="1" applyFont="1" applyBorder="1" applyAlignment="1" applyProtection="1">
      <alignment horizontal="right"/>
      <protection locked="0"/>
    </xf>
    <xf numFmtId="3" fontId="9" fillId="0" borderId="0" xfId="52" applyNumberFormat="1" applyFont="1" applyBorder="1" applyAlignment="1">
      <alignment horizontal="right"/>
      <protection/>
    </xf>
    <xf numFmtId="3" fontId="0" fillId="0" borderId="0" xfId="52" applyNumberFormat="1" applyFill="1">
      <alignment/>
      <protection/>
    </xf>
    <xf numFmtId="0" fontId="0" fillId="0" borderId="0" xfId="52" applyFill="1">
      <alignment/>
      <protection/>
    </xf>
    <xf numFmtId="0" fontId="3" fillId="34" borderId="0" xfId="52" applyFont="1" applyFill="1" applyBorder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3" fontId="10" fillId="33" borderId="22" xfId="52" applyNumberFormat="1" applyFont="1" applyFill="1" applyBorder="1" applyAlignment="1">
      <alignment horizontal="right"/>
      <protection/>
    </xf>
    <xf numFmtId="10" fontId="3" fillId="0" borderId="19" xfId="52" applyNumberFormat="1" applyFont="1" applyFill="1" applyBorder="1" applyAlignment="1">
      <alignment horizontal="center"/>
      <protection/>
    </xf>
    <xf numFmtId="3" fontId="10" fillId="34" borderId="0" xfId="52" applyNumberFormat="1" applyFont="1" applyFill="1" applyBorder="1" applyAlignment="1">
      <alignment horizontal="right"/>
      <protection/>
    </xf>
    <xf numFmtId="3" fontId="10" fillId="0" borderId="0" xfId="52" applyNumberFormat="1" applyFont="1" applyFill="1" applyBorder="1" applyAlignment="1">
      <alignment horizontal="right"/>
      <protection/>
    </xf>
    <xf numFmtId="3" fontId="48" fillId="0" borderId="21" xfId="52" applyNumberFormat="1" applyFont="1" applyBorder="1" applyAlignment="1" applyProtection="1">
      <alignment horizontal="right"/>
      <protection locked="0"/>
    </xf>
    <xf numFmtId="3" fontId="48" fillId="0" borderId="23" xfId="52" applyNumberFormat="1" applyFont="1" applyFill="1" applyBorder="1" applyAlignment="1">
      <alignment horizontal="right"/>
      <protection/>
    </xf>
    <xf numFmtId="0" fontId="8" fillId="0" borderId="24" xfId="52" applyFont="1" applyBorder="1" applyAlignment="1">
      <alignment horizontal="center"/>
      <protection/>
    </xf>
    <xf numFmtId="3" fontId="11" fillId="0" borderId="0" xfId="60" applyNumberFormat="1" applyFont="1" applyFill="1" applyBorder="1" applyAlignment="1">
      <alignment horizontal="right"/>
    </xf>
    <xf numFmtId="3" fontId="11" fillId="0" borderId="0" xfId="52" applyNumberFormat="1" applyFont="1" applyFill="1" applyBorder="1" applyAlignment="1">
      <alignment horizontal="right"/>
      <protection/>
    </xf>
    <xf numFmtId="0" fontId="8" fillId="0" borderId="21" xfId="52" applyFont="1" applyFill="1" applyBorder="1" applyAlignment="1">
      <alignment horizontal="center"/>
      <protection/>
    </xf>
    <xf numFmtId="3" fontId="10" fillId="0" borderId="21" xfId="52" applyNumberFormat="1" applyFont="1" applyBorder="1" applyAlignment="1">
      <alignment horizontal="right"/>
      <protection/>
    </xf>
    <xf numFmtId="0" fontId="13" fillId="0" borderId="0" xfId="52" applyFont="1" applyFill="1" applyBorder="1" applyAlignment="1">
      <alignment horizontal="left"/>
      <protection/>
    </xf>
    <xf numFmtId="0" fontId="3" fillId="0" borderId="23" xfId="52" applyFont="1" applyBorder="1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avadno_WEEKLY COMPETITIVE REPORT" xfId="50"/>
    <cellStyle name="Neutralne" xfId="51"/>
    <cellStyle name="Normal_WEEK 1-18.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9"/>
  <sheetViews>
    <sheetView tabSelected="1" zoomScalePageLayoutView="0" workbookViewId="0" topLeftCell="D1">
      <selection activeCell="R6" sqref="R6"/>
    </sheetView>
  </sheetViews>
  <sheetFormatPr defaultColWidth="9.140625" defaultRowHeight="12.75"/>
  <cols>
    <col min="1" max="3" width="0.13671875" style="3" hidden="1" customWidth="1"/>
    <col min="4" max="4" width="5.00390625" style="3" customWidth="1"/>
    <col min="5" max="5" width="5.8515625" style="3" customWidth="1"/>
    <col min="6" max="6" width="33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44</v>
      </c>
      <c r="L2" s="6" t="s">
        <v>0</v>
      </c>
      <c r="M2" s="7"/>
      <c r="N2" s="8"/>
      <c r="O2" s="9" t="s">
        <v>78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79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45</v>
      </c>
      <c r="N4" s="22" t="s">
        <v>7</v>
      </c>
      <c r="Q4" s="22"/>
      <c r="R4" s="1" t="s">
        <v>8</v>
      </c>
      <c r="S4" s="1"/>
      <c r="T4" s="23">
        <v>40857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80</v>
      </c>
      <c r="G10" s="31" t="s">
        <v>45</v>
      </c>
      <c r="H10" s="31" t="s">
        <v>37</v>
      </c>
      <c r="I10" s="33">
        <v>1</v>
      </c>
      <c r="J10" s="33">
        <v>11</v>
      </c>
      <c r="K10" s="35">
        <v>230808</v>
      </c>
      <c r="L10" s="35">
        <v>7847</v>
      </c>
      <c r="M10" s="34" t="e">
        <f aca="true" t="shared" si="0" ref="M10:M43">O10/N10-100%</f>
        <v>#DIV/0!</v>
      </c>
      <c r="N10" s="35"/>
      <c r="O10" s="35">
        <v>303690</v>
      </c>
      <c r="P10" s="35">
        <v>11066</v>
      </c>
      <c r="Q10" s="48"/>
      <c r="R10" s="35">
        <f aca="true" t="shared" si="1" ref="R10:R42">O10+Q10</f>
        <v>303690</v>
      </c>
      <c r="S10" s="47"/>
      <c r="T10" s="37">
        <f aca="true" t="shared" si="2" ref="T10:T42">S10+P10</f>
        <v>11066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81</v>
      </c>
      <c r="G11" s="31" t="s">
        <v>41</v>
      </c>
      <c r="H11" s="31" t="s">
        <v>34</v>
      </c>
      <c r="I11" s="33">
        <v>1</v>
      </c>
      <c r="J11" s="33">
        <v>20</v>
      </c>
      <c r="K11" s="35">
        <v>202523</v>
      </c>
      <c r="L11" s="35">
        <v>5546</v>
      </c>
      <c r="M11" s="34" t="e">
        <f t="shared" si="0"/>
        <v>#DIV/0!</v>
      </c>
      <c r="N11" s="35"/>
      <c r="O11" s="35">
        <v>242134</v>
      </c>
      <c r="P11" s="35">
        <v>6838</v>
      </c>
      <c r="Q11" s="48"/>
      <c r="R11" s="35">
        <f t="shared" si="1"/>
        <v>242134</v>
      </c>
      <c r="S11" s="47"/>
      <c r="T11" s="37">
        <f t="shared" si="2"/>
        <v>6838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1</v>
      </c>
      <c r="F12" s="31" t="s">
        <v>68</v>
      </c>
      <c r="G12" s="31" t="s">
        <v>38</v>
      </c>
      <c r="H12" s="31" t="s">
        <v>37</v>
      </c>
      <c r="I12" s="33">
        <v>3</v>
      </c>
      <c r="J12" s="33">
        <v>14</v>
      </c>
      <c r="K12" s="35">
        <v>170322</v>
      </c>
      <c r="L12" s="35">
        <v>4622</v>
      </c>
      <c r="M12" s="34">
        <f t="shared" si="0"/>
        <v>-0.4439858697670218</v>
      </c>
      <c r="N12" s="35">
        <v>398578</v>
      </c>
      <c r="O12" s="35">
        <v>221615</v>
      </c>
      <c r="P12" s="35">
        <v>6376</v>
      </c>
      <c r="Q12" s="48">
        <v>913327</v>
      </c>
      <c r="R12" s="35">
        <f t="shared" si="1"/>
        <v>1134942</v>
      </c>
      <c r="S12" s="47">
        <v>26280</v>
      </c>
      <c r="T12" s="37">
        <f t="shared" si="2"/>
        <v>32656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4</v>
      </c>
      <c r="F13" s="31" t="s">
        <v>59</v>
      </c>
      <c r="G13" s="31" t="s">
        <v>52</v>
      </c>
      <c r="H13" s="31" t="s">
        <v>34</v>
      </c>
      <c r="I13" s="33">
        <v>5</v>
      </c>
      <c r="J13" s="33">
        <v>12</v>
      </c>
      <c r="K13" s="35">
        <v>103137</v>
      </c>
      <c r="L13" s="35">
        <v>4571</v>
      </c>
      <c r="M13" s="34">
        <f t="shared" si="0"/>
        <v>-0.2404740722869766</v>
      </c>
      <c r="N13" s="35">
        <v>198957</v>
      </c>
      <c r="O13" s="35">
        <v>151113</v>
      </c>
      <c r="P13" s="35">
        <v>7194</v>
      </c>
      <c r="Q13" s="48">
        <v>897768</v>
      </c>
      <c r="R13" s="35">
        <f t="shared" si="1"/>
        <v>1048881</v>
      </c>
      <c r="S13" s="47">
        <v>38054</v>
      </c>
      <c r="T13" s="37">
        <f t="shared" si="2"/>
        <v>45248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3</v>
      </c>
      <c r="F14" s="31" t="s">
        <v>73</v>
      </c>
      <c r="G14" s="31" t="s">
        <v>33</v>
      </c>
      <c r="H14" s="31" t="s">
        <v>37</v>
      </c>
      <c r="I14" s="33">
        <v>2</v>
      </c>
      <c r="J14" s="33">
        <v>12</v>
      </c>
      <c r="K14" s="35">
        <v>100250</v>
      </c>
      <c r="L14" s="35">
        <v>3407</v>
      </c>
      <c r="M14" s="34">
        <f t="shared" si="0"/>
        <v>-0.3947108725378695</v>
      </c>
      <c r="N14" s="35">
        <v>225973</v>
      </c>
      <c r="O14" s="35">
        <v>136779</v>
      </c>
      <c r="P14" s="35">
        <v>4963</v>
      </c>
      <c r="Q14" s="48">
        <v>225973</v>
      </c>
      <c r="R14" s="35">
        <f t="shared" si="1"/>
        <v>362752</v>
      </c>
      <c r="S14" s="47">
        <v>8281</v>
      </c>
      <c r="T14" s="37">
        <f t="shared" si="2"/>
        <v>13244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2</v>
      </c>
      <c r="F15" s="31" t="s">
        <v>72</v>
      </c>
      <c r="G15" s="31" t="s">
        <v>38</v>
      </c>
      <c r="H15" s="31" t="s">
        <v>37</v>
      </c>
      <c r="I15" s="33">
        <v>2</v>
      </c>
      <c r="J15" s="33">
        <v>11</v>
      </c>
      <c r="K15" s="35">
        <v>92831</v>
      </c>
      <c r="L15" s="35">
        <v>3125</v>
      </c>
      <c r="M15" s="34">
        <f t="shared" si="0"/>
        <v>-0.4788180259509345</v>
      </c>
      <c r="N15" s="35">
        <v>236215</v>
      </c>
      <c r="O15" s="35">
        <v>123111</v>
      </c>
      <c r="P15" s="35">
        <v>4400</v>
      </c>
      <c r="Q15" s="48">
        <v>236215</v>
      </c>
      <c r="R15" s="35">
        <f t="shared" si="1"/>
        <v>359326</v>
      </c>
      <c r="S15" s="47">
        <v>8318</v>
      </c>
      <c r="T15" s="37">
        <f t="shared" si="2"/>
        <v>12718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5</v>
      </c>
      <c r="F16" s="31" t="s">
        <v>74</v>
      </c>
      <c r="G16" s="31" t="s">
        <v>43</v>
      </c>
      <c r="H16" s="31" t="s">
        <v>37</v>
      </c>
      <c r="I16" s="33">
        <v>2</v>
      </c>
      <c r="J16" s="33">
        <v>9</v>
      </c>
      <c r="K16" s="35">
        <v>75394</v>
      </c>
      <c r="L16" s="35">
        <v>2471</v>
      </c>
      <c r="M16" s="34">
        <f t="shared" si="0"/>
        <v>-0.4693581068165309</v>
      </c>
      <c r="N16" s="35">
        <v>183099</v>
      </c>
      <c r="O16" s="35">
        <v>97160</v>
      </c>
      <c r="P16" s="35">
        <v>3368</v>
      </c>
      <c r="Q16" s="48">
        <v>183099</v>
      </c>
      <c r="R16" s="35">
        <f t="shared" si="1"/>
        <v>280259</v>
      </c>
      <c r="S16" s="47">
        <v>6155</v>
      </c>
      <c r="T16" s="37">
        <f t="shared" si="2"/>
        <v>9523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7</v>
      </c>
      <c r="F17" s="31" t="s">
        <v>50</v>
      </c>
      <c r="G17" s="31" t="s">
        <v>45</v>
      </c>
      <c r="H17" s="31" t="s">
        <v>37</v>
      </c>
      <c r="I17" s="49">
        <v>8</v>
      </c>
      <c r="J17" s="33">
        <v>15</v>
      </c>
      <c r="K17" s="35">
        <v>57931</v>
      </c>
      <c r="L17" s="35">
        <v>2075</v>
      </c>
      <c r="M17" s="34">
        <f t="shared" si="0"/>
        <v>-0.33299155875723696</v>
      </c>
      <c r="N17" s="35">
        <v>113135</v>
      </c>
      <c r="O17" s="35">
        <v>75462</v>
      </c>
      <c r="P17" s="35">
        <v>2766</v>
      </c>
      <c r="Q17" s="48">
        <v>2404937</v>
      </c>
      <c r="R17" s="35">
        <f t="shared" si="1"/>
        <v>2480399</v>
      </c>
      <c r="S17" s="47">
        <v>86182</v>
      </c>
      <c r="T17" s="37">
        <f t="shared" si="2"/>
        <v>88948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6</v>
      </c>
      <c r="F18" s="31" t="s">
        <v>69</v>
      </c>
      <c r="G18" s="31" t="s">
        <v>38</v>
      </c>
      <c r="H18" s="31" t="s">
        <v>70</v>
      </c>
      <c r="I18" s="49">
        <v>3</v>
      </c>
      <c r="J18" s="33">
        <v>11</v>
      </c>
      <c r="K18" s="35">
        <v>62454</v>
      </c>
      <c r="L18" s="35">
        <v>1770</v>
      </c>
      <c r="M18" s="34">
        <f t="shared" si="0"/>
        <v>-0.4009892921753019</v>
      </c>
      <c r="N18" s="35">
        <v>122714</v>
      </c>
      <c r="O18" s="35">
        <v>73507</v>
      </c>
      <c r="P18" s="35">
        <v>2105</v>
      </c>
      <c r="Q18" s="48">
        <v>252865</v>
      </c>
      <c r="R18" s="35">
        <f t="shared" si="1"/>
        <v>326372</v>
      </c>
      <c r="S18" s="47">
        <v>7364</v>
      </c>
      <c r="T18" s="37">
        <f t="shared" si="2"/>
        <v>9469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10</v>
      </c>
      <c r="F19" s="31" t="s">
        <v>47</v>
      </c>
      <c r="G19" s="31" t="s">
        <v>41</v>
      </c>
      <c r="H19" s="31" t="s">
        <v>34</v>
      </c>
      <c r="I19" s="33">
        <v>14</v>
      </c>
      <c r="J19" s="52">
        <v>9</v>
      </c>
      <c r="K19" s="53">
        <v>44513</v>
      </c>
      <c r="L19" s="53">
        <v>1747</v>
      </c>
      <c r="M19" s="34">
        <f t="shared" si="0"/>
        <v>-0.30354335638068475</v>
      </c>
      <c r="N19" s="35">
        <v>71881</v>
      </c>
      <c r="O19" s="35">
        <v>50062</v>
      </c>
      <c r="P19" s="35">
        <v>1978</v>
      </c>
      <c r="Q19" s="48">
        <v>3937659</v>
      </c>
      <c r="R19" s="35">
        <f t="shared" si="1"/>
        <v>3987721</v>
      </c>
      <c r="S19" s="47">
        <v>126210</v>
      </c>
      <c r="T19" s="37">
        <f t="shared" si="2"/>
        <v>128188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 t="s">
        <v>35</v>
      </c>
      <c r="F20" s="31" t="s">
        <v>82</v>
      </c>
      <c r="G20" s="31" t="s">
        <v>38</v>
      </c>
      <c r="H20" s="31" t="s">
        <v>39</v>
      </c>
      <c r="I20" s="33">
        <v>1</v>
      </c>
      <c r="J20" s="33">
        <v>7</v>
      </c>
      <c r="K20" s="35">
        <v>38451</v>
      </c>
      <c r="L20" s="35">
        <v>1201</v>
      </c>
      <c r="M20" s="34" t="e">
        <f t="shared" si="0"/>
        <v>#DIV/0!</v>
      </c>
      <c r="N20" s="35"/>
      <c r="O20" s="35">
        <v>46739</v>
      </c>
      <c r="P20" s="35">
        <v>1590</v>
      </c>
      <c r="Q20" s="48"/>
      <c r="R20" s="35">
        <f t="shared" si="1"/>
        <v>46739</v>
      </c>
      <c r="S20" s="47"/>
      <c r="T20" s="37">
        <f t="shared" si="2"/>
        <v>1590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12</v>
      </c>
      <c r="F21" s="31" t="s">
        <v>71</v>
      </c>
      <c r="G21" s="31" t="s">
        <v>38</v>
      </c>
      <c r="H21" s="31" t="s">
        <v>42</v>
      </c>
      <c r="I21" s="33">
        <v>3</v>
      </c>
      <c r="J21" s="33">
        <v>4</v>
      </c>
      <c r="K21" s="35">
        <v>27681</v>
      </c>
      <c r="L21" s="35">
        <v>913</v>
      </c>
      <c r="M21" s="34">
        <f t="shared" si="0"/>
        <v>-0.2883866892181036</v>
      </c>
      <c r="N21" s="35">
        <v>49073</v>
      </c>
      <c r="O21" s="35">
        <v>34921</v>
      </c>
      <c r="P21" s="35">
        <v>1234</v>
      </c>
      <c r="Q21" s="48">
        <v>124587</v>
      </c>
      <c r="R21" s="35">
        <f t="shared" si="1"/>
        <v>159508</v>
      </c>
      <c r="S21" s="47">
        <v>4411</v>
      </c>
      <c r="T21" s="37">
        <f t="shared" si="2"/>
        <v>5645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11</v>
      </c>
      <c r="F22" s="31" t="s">
        <v>51</v>
      </c>
      <c r="G22" s="55" t="s">
        <v>38</v>
      </c>
      <c r="H22" s="31" t="s">
        <v>37</v>
      </c>
      <c r="I22" s="33">
        <v>8</v>
      </c>
      <c r="J22" s="33">
        <v>3</v>
      </c>
      <c r="K22" s="35">
        <v>23772</v>
      </c>
      <c r="L22" s="35">
        <v>856</v>
      </c>
      <c r="M22" s="34">
        <f t="shared" si="0"/>
        <v>-0.36967210151476804</v>
      </c>
      <c r="N22" s="35">
        <v>55322</v>
      </c>
      <c r="O22" s="35">
        <v>34871</v>
      </c>
      <c r="P22" s="35">
        <v>1371</v>
      </c>
      <c r="Q22" s="48">
        <v>705592</v>
      </c>
      <c r="R22" s="35">
        <f t="shared" si="1"/>
        <v>740463</v>
      </c>
      <c r="S22" s="47">
        <v>24521</v>
      </c>
      <c r="T22" s="37">
        <f t="shared" si="2"/>
        <v>25892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15</v>
      </c>
      <c r="F23" s="31" t="s">
        <v>48</v>
      </c>
      <c r="G23" s="55" t="s">
        <v>40</v>
      </c>
      <c r="H23" s="31" t="s">
        <v>34</v>
      </c>
      <c r="I23" s="33">
        <v>11</v>
      </c>
      <c r="J23" s="52">
        <v>12</v>
      </c>
      <c r="K23" s="53">
        <v>31114</v>
      </c>
      <c r="L23" s="53">
        <v>1358</v>
      </c>
      <c r="M23" s="34">
        <f t="shared" si="0"/>
        <v>-0.20993321245782748</v>
      </c>
      <c r="N23" s="35">
        <v>43571</v>
      </c>
      <c r="O23" s="35">
        <v>34424</v>
      </c>
      <c r="P23" s="35">
        <v>1520</v>
      </c>
      <c r="Q23" s="48">
        <v>1509208</v>
      </c>
      <c r="R23" s="35">
        <f t="shared" si="1"/>
        <v>1543632</v>
      </c>
      <c r="S23" s="47">
        <v>56147</v>
      </c>
      <c r="T23" s="37">
        <f t="shared" si="2"/>
        <v>57667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9</v>
      </c>
      <c r="F24" s="31" t="s">
        <v>53</v>
      </c>
      <c r="G24" s="55" t="s">
        <v>41</v>
      </c>
      <c r="H24" s="31" t="s">
        <v>34</v>
      </c>
      <c r="I24" s="33">
        <v>7</v>
      </c>
      <c r="J24" s="33">
        <v>6</v>
      </c>
      <c r="K24" s="35">
        <v>22772</v>
      </c>
      <c r="L24" s="35">
        <v>799</v>
      </c>
      <c r="M24" s="34">
        <f t="shared" si="0"/>
        <v>-0.5928607621943089</v>
      </c>
      <c r="N24" s="35">
        <v>74994</v>
      </c>
      <c r="O24" s="35">
        <v>30533</v>
      </c>
      <c r="P24" s="35">
        <v>1170</v>
      </c>
      <c r="Q24" s="48">
        <v>645567</v>
      </c>
      <c r="R24" s="35">
        <f t="shared" si="1"/>
        <v>676100</v>
      </c>
      <c r="S24" s="47">
        <v>22645</v>
      </c>
      <c r="T24" s="37">
        <f t="shared" si="2"/>
        <v>23815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14</v>
      </c>
      <c r="F25" s="31" t="s">
        <v>75</v>
      </c>
      <c r="G25" s="55" t="s">
        <v>38</v>
      </c>
      <c r="H25" s="31" t="s">
        <v>42</v>
      </c>
      <c r="I25" s="33">
        <v>2</v>
      </c>
      <c r="J25" s="33">
        <v>4</v>
      </c>
      <c r="K25" s="35">
        <v>19995</v>
      </c>
      <c r="L25" s="35">
        <v>661</v>
      </c>
      <c r="M25" s="34">
        <f t="shared" si="0"/>
        <v>-0.39839199652817436</v>
      </c>
      <c r="N25" s="35">
        <v>43781</v>
      </c>
      <c r="O25" s="35">
        <v>26339</v>
      </c>
      <c r="P25" s="35">
        <v>960</v>
      </c>
      <c r="Q25" s="48">
        <v>43781</v>
      </c>
      <c r="R25" s="35">
        <f t="shared" si="1"/>
        <v>70120</v>
      </c>
      <c r="S25" s="47">
        <v>1591</v>
      </c>
      <c r="T25" s="37">
        <f t="shared" si="2"/>
        <v>2551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8</v>
      </c>
      <c r="F26" s="31" t="s">
        <v>64</v>
      </c>
      <c r="G26" s="55" t="s">
        <v>40</v>
      </c>
      <c r="H26" s="31" t="s">
        <v>34</v>
      </c>
      <c r="I26" s="33">
        <v>4</v>
      </c>
      <c r="J26" s="33">
        <v>11</v>
      </c>
      <c r="K26" s="35">
        <v>18464</v>
      </c>
      <c r="L26" s="35">
        <v>582</v>
      </c>
      <c r="M26" s="34">
        <f t="shared" si="0"/>
        <v>-0.7029820571139752</v>
      </c>
      <c r="N26" s="35">
        <v>79140</v>
      </c>
      <c r="O26" s="35">
        <v>23506</v>
      </c>
      <c r="P26" s="35">
        <v>788</v>
      </c>
      <c r="Q26" s="48">
        <v>391465</v>
      </c>
      <c r="R26" s="35">
        <f t="shared" si="1"/>
        <v>414971</v>
      </c>
      <c r="S26" s="47">
        <v>12256</v>
      </c>
      <c r="T26" s="37">
        <f t="shared" si="2"/>
        <v>13044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16</v>
      </c>
      <c r="F27" s="31" t="s">
        <v>57</v>
      </c>
      <c r="G27" s="55" t="s">
        <v>38</v>
      </c>
      <c r="H27" s="31" t="s">
        <v>39</v>
      </c>
      <c r="I27" s="33">
        <v>6</v>
      </c>
      <c r="J27" s="33">
        <v>11</v>
      </c>
      <c r="K27" s="35">
        <v>19660</v>
      </c>
      <c r="L27" s="35">
        <v>627</v>
      </c>
      <c r="M27" s="34">
        <f t="shared" si="0"/>
        <v>-0.42444227791477895</v>
      </c>
      <c r="N27" s="35">
        <v>34874</v>
      </c>
      <c r="O27" s="35">
        <v>20072</v>
      </c>
      <c r="P27" s="35">
        <v>641</v>
      </c>
      <c r="Q27" s="48">
        <v>381384</v>
      </c>
      <c r="R27" s="35">
        <f t="shared" si="1"/>
        <v>401456</v>
      </c>
      <c r="S27" s="47">
        <v>11174</v>
      </c>
      <c r="T27" s="37">
        <f t="shared" si="2"/>
        <v>11815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13</v>
      </c>
      <c r="F28" s="31" t="s">
        <v>56</v>
      </c>
      <c r="G28" s="55" t="s">
        <v>36</v>
      </c>
      <c r="H28" s="31" t="s">
        <v>37</v>
      </c>
      <c r="I28" s="33">
        <v>6</v>
      </c>
      <c r="J28" s="33">
        <v>11</v>
      </c>
      <c r="K28" s="35">
        <v>11333</v>
      </c>
      <c r="L28" s="35">
        <v>362</v>
      </c>
      <c r="M28" s="34">
        <f t="shared" si="0"/>
        <v>-0.653931258297684</v>
      </c>
      <c r="N28" s="35">
        <v>47453</v>
      </c>
      <c r="O28" s="35">
        <v>16422</v>
      </c>
      <c r="P28" s="35">
        <v>594</v>
      </c>
      <c r="Q28" s="48">
        <v>637064</v>
      </c>
      <c r="R28" s="35">
        <f t="shared" si="1"/>
        <v>653486</v>
      </c>
      <c r="S28" s="47">
        <v>22862</v>
      </c>
      <c r="T28" s="37">
        <f t="shared" si="2"/>
        <v>23456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24</v>
      </c>
      <c r="F29" s="31" t="s">
        <v>49</v>
      </c>
      <c r="G29" s="55" t="s">
        <v>38</v>
      </c>
      <c r="H29" s="31" t="s">
        <v>37</v>
      </c>
      <c r="I29" s="33">
        <v>10</v>
      </c>
      <c r="J29" s="52">
        <v>2</v>
      </c>
      <c r="K29" s="53">
        <v>10565</v>
      </c>
      <c r="L29" s="53">
        <v>324</v>
      </c>
      <c r="M29" s="34">
        <f t="shared" si="0"/>
        <v>0.03373819163292846</v>
      </c>
      <c r="N29" s="35">
        <v>14079</v>
      </c>
      <c r="O29" s="35">
        <v>14554</v>
      </c>
      <c r="P29" s="35">
        <v>485</v>
      </c>
      <c r="Q29" s="48">
        <v>261627</v>
      </c>
      <c r="R29" s="35">
        <f t="shared" si="1"/>
        <v>276181</v>
      </c>
      <c r="S29" s="47">
        <v>8678</v>
      </c>
      <c r="T29" s="37">
        <f t="shared" si="2"/>
        <v>9163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23</v>
      </c>
      <c r="F30" s="31" t="s">
        <v>58</v>
      </c>
      <c r="G30" s="55" t="s">
        <v>33</v>
      </c>
      <c r="H30" s="31" t="s">
        <v>37</v>
      </c>
      <c r="I30" s="33">
        <v>6</v>
      </c>
      <c r="J30" s="33">
        <v>10</v>
      </c>
      <c r="K30" s="35">
        <v>11454</v>
      </c>
      <c r="L30" s="35">
        <v>403</v>
      </c>
      <c r="M30" s="34">
        <f t="shared" si="0"/>
        <v>-0.04761265193741182</v>
      </c>
      <c r="N30" s="35">
        <v>14891</v>
      </c>
      <c r="O30" s="35">
        <v>14182</v>
      </c>
      <c r="P30" s="35">
        <v>524</v>
      </c>
      <c r="Q30" s="48">
        <v>324152</v>
      </c>
      <c r="R30" s="35">
        <f t="shared" si="1"/>
        <v>338334</v>
      </c>
      <c r="S30" s="47">
        <v>11746</v>
      </c>
      <c r="T30" s="37">
        <f t="shared" si="2"/>
        <v>12270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18</v>
      </c>
      <c r="F31" s="31" t="s">
        <v>54</v>
      </c>
      <c r="G31" s="55" t="s">
        <v>38</v>
      </c>
      <c r="H31" s="31" t="s">
        <v>39</v>
      </c>
      <c r="I31" s="33">
        <v>7</v>
      </c>
      <c r="J31" s="33">
        <v>7</v>
      </c>
      <c r="K31" s="35">
        <v>10825</v>
      </c>
      <c r="L31" s="35">
        <v>342</v>
      </c>
      <c r="M31" s="34">
        <f t="shared" si="0"/>
        <v>-0.5935398483330949</v>
      </c>
      <c r="N31" s="35">
        <v>27956</v>
      </c>
      <c r="O31" s="35">
        <v>11363</v>
      </c>
      <c r="P31" s="35">
        <v>358</v>
      </c>
      <c r="Q31" s="48">
        <v>236154</v>
      </c>
      <c r="R31" s="35">
        <f t="shared" si="1"/>
        <v>247517</v>
      </c>
      <c r="S31" s="47">
        <v>6861</v>
      </c>
      <c r="T31" s="37">
        <f t="shared" si="2"/>
        <v>7219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22</v>
      </c>
      <c r="F32" s="31" t="s">
        <v>61</v>
      </c>
      <c r="G32" s="55" t="s">
        <v>38</v>
      </c>
      <c r="H32" s="31" t="s">
        <v>39</v>
      </c>
      <c r="I32" s="33">
        <v>5</v>
      </c>
      <c r="J32" s="33">
        <v>3</v>
      </c>
      <c r="K32" s="35">
        <v>8091</v>
      </c>
      <c r="L32" s="35">
        <v>324</v>
      </c>
      <c r="M32" s="34">
        <f t="shared" si="0"/>
        <v>-0.3076245596376447</v>
      </c>
      <c r="N32" s="35">
        <v>15896</v>
      </c>
      <c r="O32" s="35">
        <v>11006</v>
      </c>
      <c r="P32" s="35">
        <v>459</v>
      </c>
      <c r="Q32" s="48">
        <v>168746</v>
      </c>
      <c r="R32" s="35">
        <f t="shared" si="1"/>
        <v>179752</v>
      </c>
      <c r="S32" s="47">
        <v>6023</v>
      </c>
      <c r="T32" s="37">
        <f t="shared" si="2"/>
        <v>6482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21</v>
      </c>
      <c r="F33" s="31" t="s">
        <v>63</v>
      </c>
      <c r="G33" s="55" t="s">
        <v>38</v>
      </c>
      <c r="H33" s="31" t="s">
        <v>37</v>
      </c>
      <c r="I33" s="33">
        <v>4</v>
      </c>
      <c r="J33" s="33">
        <v>5</v>
      </c>
      <c r="K33" s="35">
        <v>7121</v>
      </c>
      <c r="L33" s="35">
        <v>243</v>
      </c>
      <c r="M33" s="34">
        <f t="shared" si="0"/>
        <v>-0.48245707017171935</v>
      </c>
      <c r="N33" s="35">
        <v>18868</v>
      </c>
      <c r="O33" s="35">
        <v>9765</v>
      </c>
      <c r="P33" s="35">
        <v>362</v>
      </c>
      <c r="Q33" s="48">
        <v>128040</v>
      </c>
      <c r="R33" s="35">
        <f t="shared" si="1"/>
        <v>137805</v>
      </c>
      <c r="S33" s="47">
        <v>4443</v>
      </c>
      <c r="T33" s="37">
        <f t="shared" si="2"/>
        <v>4805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28</v>
      </c>
      <c r="F34" s="31" t="s">
        <v>76</v>
      </c>
      <c r="G34" s="55" t="s">
        <v>38</v>
      </c>
      <c r="H34" s="31" t="s">
        <v>34</v>
      </c>
      <c r="I34" s="33">
        <v>2</v>
      </c>
      <c r="J34" s="33">
        <v>1</v>
      </c>
      <c r="K34" s="35">
        <v>5366</v>
      </c>
      <c r="L34" s="35">
        <v>330</v>
      </c>
      <c r="M34" s="34">
        <f t="shared" si="0"/>
        <v>0.023836294130874736</v>
      </c>
      <c r="N34" s="35">
        <v>8894</v>
      </c>
      <c r="O34" s="35">
        <v>9106</v>
      </c>
      <c r="P34" s="35">
        <v>560</v>
      </c>
      <c r="Q34" s="48">
        <v>8894</v>
      </c>
      <c r="R34" s="35">
        <f t="shared" si="1"/>
        <v>18000</v>
      </c>
      <c r="S34" s="47">
        <v>547</v>
      </c>
      <c r="T34" s="37">
        <f t="shared" si="2"/>
        <v>1107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0" customFormat="1" ht="12.75">
      <c r="D35" s="32">
        <v>26</v>
      </c>
      <c r="E35" s="32">
        <v>20</v>
      </c>
      <c r="F35" s="31" t="s">
        <v>55</v>
      </c>
      <c r="G35" s="55" t="s">
        <v>38</v>
      </c>
      <c r="H35" s="31" t="s">
        <v>39</v>
      </c>
      <c r="I35" s="33">
        <v>7</v>
      </c>
      <c r="J35" s="33">
        <v>4</v>
      </c>
      <c r="K35" s="35">
        <v>6597</v>
      </c>
      <c r="L35" s="35">
        <v>216</v>
      </c>
      <c r="M35" s="34">
        <f t="shared" si="0"/>
        <v>-0.5817990267395776</v>
      </c>
      <c r="N35" s="35">
        <v>19933</v>
      </c>
      <c r="O35" s="35">
        <v>8336</v>
      </c>
      <c r="P35" s="35">
        <v>287</v>
      </c>
      <c r="Q35" s="48">
        <v>501483</v>
      </c>
      <c r="R35" s="35">
        <f t="shared" si="1"/>
        <v>509819</v>
      </c>
      <c r="S35" s="47">
        <v>17661</v>
      </c>
      <c r="T35" s="37">
        <f t="shared" si="2"/>
        <v>17948</v>
      </c>
      <c r="U35" s="22"/>
      <c r="V35" s="36"/>
      <c r="W35" s="38"/>
      <c r="X35" s="3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56" s="40" customFormat="1" ht="12.75">
      <c r="D36" s="32">
        <v>27</v>
      </c>
      <c r="E36" s="32">
        <v>19</v>
      </c>
      <c r="F36" s="31" t="s">
        <v>60</v>
      </c>
      <c r="G36" s="55" t="s">
        <v>38</v>
      </c>
      <c r="H36" s="31" t="s">
        <v>37</v>
      </c>
      <c r="I36" s="33">
        <v>5</v>
      </c>
      <c r="J36" s="33">
        <v>12</v>
      </c>
      <c r="K36" s="35">
        <v>6297</v>
      </c>
      <c r="L36" s="35">
        <v>253</v>
      </c>
      <c r="M36" s="34">
        <f t="shared" si="0"/>
        <v>-0.6201632129103246</v>
      </c>
      <c r="N36" s="35">
        <v>21812</v>
      </c>
      <c r="O36" s="35">
        <v>8285</v>
      </c>
      <c r="P36" s="35">
        <v>346</v>
      </c>
      <c r="Q36" s="48">
        <v>276615</v>
      </c>
      <c r="R36" s="35">
        <f t="shared" si="1"/>
        <v>284900</v>
      </c>
      <c r="S36" s="47">
        <v>9811</v>
      </c>
      <c r="T36" s="37">
        <f t="shared" si="2"/>
        <v>10157</v>
      </c>
      <c r="U36" s="22"/>
      <c r="V36" s="36"/>
      <c r="W36" s="38"/>
      <c r="X36" s="39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4:256" s="40" customFormat="1" ht="12.75">
      <c r="D37" s="32">
        <v>28</v>
      </c>
      <c r="E37" s="32">
        <v>26</v>
      </c>
      <c r="F37" s="31" t="s">
        <v>65</v>
      </c>
      <c r="G37" s="55" t="s">
        <v>38</v>
      </c>
      <c r="H37" s="31" t="s">
        <v>34</v>
      </c>
      <c r="I37" s="33">
        <v>4</v>
      </c>
      <c r="J37" s="33">
        <v>1</v>
      </c>
      <c r="K37" s="35">
        <v>4978</v>
      </c>
      <c r="L37" s="35">
        <v>264</v>
      </c>
      <c r="M37" s="34">
        <f t="shared" si="0"/>
        <v>-0.26658853227551393</v>
      </c>
      <c r="N37" s="35">
        <v>11092</v>
      </c>
      <c r="O37" s="35">
        <v>8135</v>
      </c>
      <c r="P37" s="35">
        <v>462</v>
      </c>
      <c r="Q37" s="48">
        <v>27483</v>
      </c>
      <c r="R37" s="35">
        <f t="shared" si="1"/>
        <v>35618</v>
      </c>
      <c r="S37" s="47">
        <v>1617</v>
      </c>
      <c r="T37" s="37">
        <f t="shared" si="2"/>
        <v>2079</v>
      </c>
      <c r="U37" s="22"/>
      <c r="V37" s="36"/>
      <c r="W37" s="38"/>
      <c r="X37" s="39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4:256" s="40" customFormat="1" ht="12.75">
      <c r="D38" s="32">
        <v>29</v>
      </c>
      <c r="E38" s="32">
        <v>27</v>
      </c>
      <c r="F38" s="31" t="s">
        <v>46</v>
      </c>
      <c r="G38" s="55" t="s">
        <v>38</v>
      </c>
      <c r="H38" s="31" t="s">
        <v>37</v>
      </c>
      <c r="I38" s="33">
        <v>19</v>
      </c>
      <c r="J38" s="33">
        <v>2</v>
      </c>
      <c r="K38" s="53">
        <v>6747</v>
      </c>
      <c r="L38" s="53">
        <v>221</v>
      </c>
      <c r="M38" s="34">
        <f t="shared" si="0"/>
        <v>-0.14075954956944137</v>
      </c>
      <c r="N38" s="35">
        <v>9058</v>
      </c>
      <c r="O38" s="35">
        <v>7783</v>
      </c>
      <c r="P38" s="35">
        <v>261</v>
      </c>
      <c r="Q38" s="48">
        <v>794414</v>
      </c>
      <c r="R38" s="35">
        <f t="shared" si="1"/>
        <v>802197</v>
      </c>
      <c r="S38" s="47">
        <v>23141</v>
      </c>
      <c r="T38" s="37">
        <f t="shared" si="2"/>
        <v>23402</v>
      </c>
      <c r="U38" s="22"/>
      <c r="V38" s="36"/>
      <c r="W38" s="38"/>
      <c r="X38" s="39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4:256" s="40" customFormat="1" ht="12.75">
      <c r="D39" s="32">
        <v>30</v>
      </c>
      <c r="E39" s="32">
        <v>17</v>
      </c>
      <c r="F39" s="31" t="s">
        <v>62</v>
      </c>
      <c r="G39" s="55" t="s">
        <v>43</v>
      </c>
      <c r="H39" s="31" t="s">
        <v>37</v>
      </c>
      <c r="I39" s="33">
        <v>4</v>
      </c>
      <c r="J39" s="33">
        <v>11</v>
      </c>
      <c r="K39" s="35">
        <v>6541</v>
      </c>
      <c r="L39" s="35">
        <v>226</v>
      </c>
      <c r="M39" s="34">
        <f t="shared" si="0"/>
        <v>-0.7684220067071512</v>
      </c>
      <c r="N39" s="35">
        <v>33099</v>
      </c>
      <c r="O39" s="35">
        <v>7665</v>
      </c>
      <c r="P39" s="35">
        <v>280</v>
      </c>
      <c r="Q39" s="48">
        <v>179183</v>
      </c>
      <c r="R39" s="35">
        <f t="shared" si="1"/>
        <v>186848</v>
      </c>
      <c r="S39" s="47">
        <v>6553</v>
      </c>
      <c r="T39" s="37">
        <f t="shared" si="2"/>
        <v>6833</v>
      </c>
      <c r="U39" s="22"/>
      <c r="V39" s="36"/>
      <c r="W39" s="38"/>
      <c r="X39" s="39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4:256" s="40" customFormat="1" ht="12.75">
      <c r="D40" s="32">
        <v>31</v>
      </c>
      <c r="E40" s="32">
        <v>29</v>
      </c>
      <c r="F40" s="31" t="s">
        <v>66</v>
      </c>
      <c r="G40" s="55" t="s">
        <v>38</v>
      </c>
      <c r="H40" s="31" t="s">
        <v>34</v>
      </c>
      <c r="I40" s="33">
        <v>4</v>
      </c>
      <c r="J40" s="33">
        <v>1</v>
      </c>
      <c r="K40" s="35">
        <v>2456</v>
      </c>
      <c r="L40" s="35">
        <v>160</v>
      </c>
      <c r="M40" s="34">
        <f t="shared" si="0"/>
        <v>-0.536542739116619</v>
      </c>
      <c r="N40" s="35">
        <v>6294</v>
      </c>
      <c r="O40" s="35">
        <v>2917</v>
      </c>
      <c r="P40" s="35">
        <v>190</v>
      </c>
      <c r="Q40" s="48">
        <v>19519</v>
      </c>
      <c r="R40" s="35">
        <f t="shared" si="1"/>
        <v>22436</v>
      </c>
      <c r="S40" s="47">
        <v>1232</v>
      </c>
      <c r="T40" s="37">
        <f t="shared" si="2"/>
        <v>1422</v>
      </c>
      <c r="U40" s="22"/>
      <c r="V40" s="36"/>
      <c r="W40" s="38"/>
      <c r="X40" s="39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4:256" s="40" customFormat="1" ht="12.75">
      <c r="D41" s="32">
        <v>32</v>
      </c>
      <c r="E41" s="32">
        <v>31</v>
      </c>
      <c r="F41" s="31" t="s">
        <v>67</v>
      </c>
      <c r="G41" s="55" t="s">
        <v>38</v>
      </c>
      <c r="H41" s="31" t="s">
        <v>34</v>
      </c>
      <c r="I41" s="33">
        <v>4</v>
      </c>
      <c r="J41" s="33">
        <v>1</v>
      </c>
      <c r="K41" s="35">
        <v>1921</v>
      </c>
      <c r="L41" s="35">
        <v>120</v>
      </c>
      <c r="M41" s="34">
        <f t="shared" si="0"/>
        <v>-0.4616862839298582</v>
      </c>
      <c r="N41" s="35">
        <v>4163</v>
      </c>
      <c r="O41" s="35">
        <v>2241</v>
      </c>
      <c r="P41" s="35">
        <v>140</v>
      </c>
      <c r="Q41" s="48">
        <v>14038</v>
      </c>
      <c r="R41" s="35">
        <f t="shared" si="1"/>
        <v>16279</v>
      </c>
      <c r="S41" s="47">
        <v>872</v>
      </c>
      <c r="T41" s="37">
        <f t="shared" si="2"/>
        <v>1012</v>
      </c>
      <c r="U41" s="22"/>
      <c r="V41" s="36"/>
      <c r="W41" s="38"/>
      <c r="X41" s="39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4:256" s="40" customFormat="1" ht="12.75">
      <c r="D42" s="32">
        <v>33</v>
      </c>
      <c r="E42" s="32">
        <v>34</v>
      </c>
      <c r="F42" s="31" t="s">
        <v>77</v>
      </c>
      <c r="G42" s="55" t="s">
        <v>38</v>
      </c>
      <c r="H42" s="31" t="s">
        <v>42</v>
      </c>
      <c r="I42" s="33">
        <v>2</v>
      </c>
      <c r="J42" s="33">
        <v>1</v>
      </c>
      <c r="K42" s="35">
        <v>1754</v>
      </c>
      <c r="L42" s="35">
        <v>54</v>
      </c>
      <c r="M42" s="34">
        <f t="shared" si="0"/>
        <v>-0.28805922111361437</v>
      </c>
      <c r="N42" s="35">
        <v>3107</v>
      </c>
      <c r="O42" s="35">
        <v>2212</v>
      </c>
      <c r="P42" s="35">
        <v>77</v>
      </c>
      <c r="Q42" s="48">
        <v>3107</v>
      </c>
      <c r="R42" s="35">
        <f t="shared" si="1"/>
        <v>5319</v>
      </c>
      <c r="S42" s="47">
        <v>117</v>
      </c>
      <c r="T42" s="37">
        <f t="shared" si="2"/>
        <v>194</v>
      </c>
      <c r="U42" s="22"/>
      <c r="V42" s="36"/>
      <c r="W42" s="38"/>
      <c r="X42" s="39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4:22" ht="13.5" thickBot="1">
      <c r="D43" s="41"/>
      <c r="E43" s="42"/>
      <c r="F43" s="42"/>
      <c r="G43" s="42"/>
      <c r="H43" s="42"/>
      <c r="I43" s="42"/>
      <c r="J43" s="42"/>
      <c r="K43" s="43">
        <f>SUM(K10:K42)</f>
        <v>1444118</v>
      </c>
      <c r="L43" s="43">
        <f>SUM(L10:L42)</f>
        <v>48020</v>
      </c>
      <c r="M43" s="44">
        <f t="shared" si="0"/>
        <v>-0.1498659446355458</v>
      </c>
      <c r="N43" s="43">
        <f>SUM(N10:N42)</f>
        <v>2187902</v>
      </c>
      <c r="O43" s="43">
        <f aca="true" t="shared" si="3" ref="O43:T43">SUM(O10:O42)</f>
        <v>1860010</v>
      </c>
      <c r="P43" s="43">
        <f t="shared" si="3"/>
        <v>65713</v>
      </c>
      <c r="Q43" s="43">
        <f t="shared" si="3"/>
        <v>16433946</v>
      </c>
      <c r="R43" s="43">
        <f t="shared" si="3"/>
        <v>18293956</v>
      </c>
      <c r="S43" s="43">
        <f t="shared" si="3"/>
        <v>561753</v>
      </c>
      <c r="T43" s="43">
        <f t="shared" si="3"/>
        <v>627466</v>
      </c>
      <c r="U43" s="45"/>
      <c r="V43" s="46">
        <f>SUM(V10:V19)</f>
        <v>0</v>
      </c>
    </row>
    <row r="46" spans="15:16" ht="12.75">
      <c r="O46" s="51"/>
      <c r="P46" s="50"/>
    </row>
    <row r="47" ht="12.75">
      <c r="F47" s="54"/>
    </row>
    <row r="49" spans="16:256" s="3" customFormat="1" ht="12.75">
      <c r="P49" s="46"/>
      <c r="Q49" s="46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2011-11-10T12:26:49Z</cp:lastPrinted>
  <dcterms:created xsi:type="dcterms:W3CDTF">2010-01-07T12:33:24Z</dcterms:created>
  <dcterms:modified xsi:type="dcterms:W3CDTF">2011-11-14T09:16:43Z</dcterms:modified>
  <cp:category/>
  <cp:version/>
  <cp:contentType/>
  <cp:contentStatus/>
</cp:coreProperties>
</file>