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49" sheetId="1" r:id="rId1"/>
  </sheets>
  <definedNames>
    <definedName name="_xlnm.Print_Area" localSheetId="0">'WEEK 49'!$D$2:$T$39</definedName>
  </definedNames>
  <calcPr fullCalcOnLoad="1"/>
</workbook>
</file>

<file path=xl/sharedStrings.xml><?xml version="1.0" encoding="utf-8"?>
<sst xmlns="http://schemas.openxmlformats.org/spreadsheetml/2006/main" count="143" uniqueCount="79">
  <si>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</si>
  <si>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</si>
  <si>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</si>
  <si>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</si>
  <si>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</si>
  <si>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</si>
  <si>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</si>
  <si>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</si>
  <si>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</si>
  <si>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</si>
  <si>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</si>
  <si>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</si>
  <si>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</si>
  <si>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</si>
  <si>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</si>
  <si>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</si>
  <si>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</si>
  <si>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</si>
  <si>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</si>
  <si>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</si>
  <si>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</si>
  <si>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</si>
  <si>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</si>
  <si>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</si>
  <si>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</si>
  <si>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</si>
  <si>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</si>
  <si>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</si>
  <si>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</si>
  <si>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</si>
  <si>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</si>
  <si>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</si>
  <si>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</si>
  <si>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</si>
  <si>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</si>
  <si>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</si>
  <si>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</si>
  <si>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</si>
  <si>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</si>
  <si>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</si>
  <si>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</si>
  <si>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</si>
  <si>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</si>
  <si>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</si>
  <si>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2011.</t>
  </si>
  <si>
    <t>UNI</t>
  </si>
  <si>
    <t>SMURFS</t>
  </si>
  <si>
    <t>CARS 2 (3D)</t>
  </si>
  <si>
    <t>TREE OF LIFE</t>
  </si>
  <si>
    <t>JOHNNY ENGLISH REBORN</t>
  </si>
  <si>
    <t>MIDNIGHT IN PARIS</t>
  </si>
  <si>
    <t xml:space="preserve">LOC </t>
  </si>
  <si>
    <t>KOKO I DUHOVI</t>
  </si>
  <si>
    <t>THREE MUSKETEERS, THE</t>
  </si>
  <si>
    <t>WINX CLUB 3D: MAGICAL ADVENTURE</t>
  </si>
  <si>
    <t>VTI</t>
  </si>
  <si>
    <t>DREAM HOUSE</t>
  </si>
  <si>
    <t>KILLER ELITE</t>
  </si>
  <si>
    <t>IN TIME</t>
  </si>
  <si>
    <t>PARANORMAL ACTIVITY 3</t>
  </si>
  <si>
    <t>ONE DAY</t>
  </si>
  <si>
    <t>TOWER HEIST</t>
  </si>
  <si>
    <t>ADVENTURES OF TINTIN 3D</t>
  </si>
  <si>
    <t>WARRIOR</t>
  </si>
  <si>
    <t>IMMORTALS</t>
  </si>
  <si>
    <t>TAKE SHELTER</t>
  </si>
  <si>
    <t>TWILIGHT SAGA: BREAKING DAWN PT1</t>
  </si>
  <si>
    <t>HAPPY FEET 2</t>
  </si>
  <si>
    <t>LE PIEL QUE HABITO</t>
  </si>
  <si>
    <t>ARTHUR CHRISTMAS 3D</t>
  </si>
  <si>
    <t>TRESPASS</t>
  </si>
  <si>
    <t>ĆAĆA</t>
  </si>
  <si>
    <t>BUNA, CE FACI?</t>
  </si>
  <si>
    <t>Dec,01-Dec,04</t>
  </si>
  <si>
    <t>Dec,01-Dec,07</t>
  </si>
  <si>
    <t>PUSS IN BOOTS</t>
  </si>
  <si>
    <t>I DON'T KNOW WHAT SHE DOES IT</t>
  </si>
  <si>
    <t>TEXAS KILLING FIELDS</t>
  </si>
  <si>
    <t>REVELATION OF THE PYRAMIDS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</si>
</sst>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2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30" fillId="0" borderId="21" xfId="54" applyNumberFormat="1" applyFont="1" applyBorder="1" applyAlignment="1" applyProtection="1">
      <alignment horizontal="right"/>
      <protection locked="0"/>
    </xf>
    <xf numFmtId="3" fontId="30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0" fontId="13" fillId="0" borderId="0" xfId="54" applyFont="1" applyFill="1" applyBorder="1" applyAlignment="1">
      <alignment horizontal="left"/>
      <protection/>
    </xf>
    <xf numFmtId="0" fontId="3" fillId="0" borderId="23" xfId="54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5"/>
  <sheetViews>
    <sheetView tabSelected="1" zoomScalePageLayoutView="0" workbookViewId="0" topLeftCell="D1">
      <selection activeCell="U14" sqref="U14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44</v>
      </c>
      <c r="L2" s="6" t="s">
        <v>0</v>
      </c>
      <c r="M2" s="7"/>
      <c r="N2" s="8"/>
      <c r="O2" s="9" t="s">
        <v>73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74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49</v>
      </c>
      <c r="N4" s="22" t="s">
        <v>7</v>
      </c>
      <c r="Q4" s="22"/>
      <c r="R4" s="1" t="s">
        <v>8</v>
      </c>
      <c r="S4" s="1"/>
      <c r="T4" s="23">
        <v>40885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75</v>
      </c>
      <c r="G10" s="31" t="s">
        <v>43</v>
      </c>
      <c r="H10" s="31" t="s">
        <v>37</v>
      </c>
      <c r="I10" s="33">
        <v>1</v>
      </c>
      <c r="J10" s="33">
        <v>14</v>
      </c>
      <c r="K10" s="35">
        <v>677583</v>
      </c>
      <c r="L10" s="35">
        <v>20487</v>
      </c>
      <c r="M10" s="34" t="e">
        <f aca="true" t="shared" si="0" ref="M10:M39">O10/N10-100%</f>
        <v>#DIV/0!</v>
      </c>
      <c r="N10" s="35"/>
      <c r="O10" s="35">
        <v>829697</v>
      </c>
      <c r="P10" s="35">
        <v>25737</v>
      </c>
      <c r="Q10" s="48"/>
      <c r="R10" s="35">
        <f aca="true" t="shared" si="1" ref="R10:R38">O10+Q10</f>
        <v>829697</v>
      </c>
      <c r="S10" s="47"/>
      <c r="T10" s="37">
        <f aca="true" t="shared" si="2" ref="T10:T38">S10+P10</f>
        <v>25737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66</v>
      </c>
      <c r="G11" s="31" t="s">
        <v>38</v>
      </c>
      <c r="H11" s="31" t="s">
        <v>37</v>
      </c>
      <c r="I11" s="33">
        <v>3</v>
      </c>
      <c r="J11" s="33">
        <v>19</v>
      </c>
      <c r="K11" s="35">
        <v>300098</v>
      </c>
      <c r="L11" s="35">
        <v>9994</v>
      </c>
      <c r="M11" s="34">
        <f t="shared" si="0"/>
        <v>-0.5388777039891797</v>
      </c>
      <c r="N11" s="35">
        <v>805153</v>
      </c>
      <c r="O11" s="35">
        <v>371274</v>
      </c>
      <c r="P11" s="35">
        <v>12922</v>
      </c>
      <c r="Q11" s="48">
        <v>2654398</v>
      </c>
      <c r="R11" s="35">
        <f t="shared" si="1"/>
        <v>3025672</v>
      </c>
      <c r="S11" s="47">
        <v>90929</v>
      </c>
      <c r="T11" s="37">
        <f t="shared" si="2"/>
        <v>103851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64</v>
      </c>
      <c r="G12" s="31" t="s">
        <v>38</v>
      </c>
      <c r="H12" s="31" t="s">
        <v>39</v>
      </c>
      <c r="I12" s="33">
        <v>4</v>
      </c>
      <c r="J12" s="33">
        <v>12</v>
      </c>
      <c r="K12" s="35">
        <v>121270</v>
      </c>
      <c r="L12" s="35">
        <v>3091</v>
      </c>
      <c r="M12" s="34">
        <f t="shared" si="0"/>
        <v>-0.4127073036792971</v>
      </c>
      <c r="N12" s="35">
        <v>273150</v>
      </c>
      <c r="O12" s="35">
        <v>160419</v>
      </c>
      <c r="P12" s="35">
        <v>4345</v>
      </c>
      <c r="Q12" s="48">
        <v>1392681</v>
      </c>
      <c r="R12" s="35">
        <f t="shared" si="1"/>
        <v>1553100</v>
      </c>
      <c r="S12" s="47">
        <v>37364</v>
      </c>
      <c r="T12" s="37">
        <f t="shared" si="2"/>
        <v>41709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69</v>
      </c>
      <c r="G13" s="31" t="s">
        <v>41</v>
      </c>
      <c r="H13" s="31" t="s">
        <v>34</v>
      </c>
      <c r="I13" s="33">
        <v>2</v>
      </c>
      <c r="J13" s="33">
        <v>20</v>
      </c>
      <c r="K13" s="35">
        <v>100471</v>
      </c>
      <c r="L13" s="35">
        <v>3584</v>
      </c>
      <c r="M13" s="34">
        <f t="shared" si="0"/>
        <v>-0.5296470537557653</v>
      </c>
      <c r="N13" s="35">
        <v>325007</v>
      </c>
      <c r="O13" s="35">
        <v>152868</v>
      </c>
      <c r="P13" s="35">
        <v>5966</v>
      </c>
      <c r="Q13" s="48">
        <v>325007</v>
      </c>
      <c r="R13" s="35">
        <f t="shared" si="1"/>
        <v>477875</v>
      </c>
      <c r="S13" s="47">
        <v>10722</v>
      </c>
      <c r="T13" s="37">
        <f t="shared" si="2"/>
        <v>16688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61</v>
      </c>
      <c r="G14" s="31" t="s">
        <v>45</v>
      </c>
      <c r="H14" s="31" t="s">
        <v>37</v>
      </c>
      <c r="I14" s="33">
        <v>5</v>
      </c>
      <c r="J14" s="33">
        <v>9</v>
      </c>
      <c r="K14" s="35">
        <v>78702</v>
      </c>
      <c r="L14" s="35">
        <v>2570</v>
      </c>
      <c r="M14" s="34">
        <f t="shared" si="0"/>
        <v>-0.2133203536951408</v>
      </c>
      <c r="N14" s="35">
        <v>123270</v>
      </c>
      <c r="O14" s="35">
        <v>96974</v>
      </c>
      <c r="P14" s="35">
        <v>3361</v>
      </c>
      <c r="Q14" s="48">
        <v>786755</v>
      </c>
      <c r="R14" s="35">
        <f t="shared" si="1"/>
        <v>883729</v>
      </c>
      <c r="S14" s="47">
        <v>28267</v>
      </c>
      <c r="T14" s="37">
        <f t="shared" si="2"/>
        <v>31628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76</v>
      </c>
      <c r="G15" s="31" t="s">
        <v>38</v>
      </c>
      <c r="H15" s="31" t="s">
        <v>42</v>
      </c>
      <c r="I15" s="33">
        <v>1</v>
      </c>
      <c r="J15" s="33">
        <v>5</v>
      </c>
      <c r="K15" s="35">
        <v>68368</v>
      </c>
      <c r="L15" s="35">
        <v>2320</v>
      </c>
      <c r="M15" s="34" t="e">
        <f t="shared" si="0"/>
        <v>#DIV/0!</v>
      </c>
      <c r="N15" s="35"/>
      <c r="O15" s="35">
        <v>87693</v>
      </c>
      <c r="P15" s="35">
        <v>3154</v>
      </c>
      <c r="Q15" s="48"/>
      <c r="R15" s="35">
        <f t="shared" si="1"/>
        <v>87693</v>
      </c>
      <c r="S15" s="47"/>
      <c r="T15" s="37">
        <f t="shared" si="2"/>
        <v>3154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7</v>
      </c>
      <c r="F16" s="31" t="s">
        <v>52</v>
      </c>
      <c r="G16" s="31" t="s">
        <v>51</v>
      </c>
      <c r="H16" s="31" t="s">
        <v>34</v>
      </c>
      <c r="I16" s="33">
        <v>9</v>
      </c>
      <c r="J16" s="33">
        <v>12</v>
      </c>
      <c r="K16" s="35">
        <v>56445</v>
      </c>
      <c r="L16" s="35">
        <v>3144</v>
      </c>
      <c r="M16" s="34">
        <f t="shared" si="0"/>
        <v>-0.27169953523426704</v>
      </c>
      <c r="N16" s="35">
        <v>103493</v>
      </c>
      <c r="O16" s="35">
        <v>75374</v>
      </c>
      <c r="P16" s="35">
        <v>4108</v>
      </c>
      <c r="Q16" s="48">
        <v>1384379</v>
      </c>
      <c r="R16" s="35">
        <f t="shared" si="1"/>
        <v>1459753</v>
      </c>
      <c r="S16" s="47">
        <v>61736</v>
      </c>
      <c r="T16" s="37">
        <f t="shared" si="2"/>
        <v>65844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4</v>
      </c>
      <c r="F17" s="31" t="s">
        <v>70</v>
      </c>
      <c r="G17" s="31" t="s">
        <v>38</v>
      </c>
      <c r="H17" s="31" t="s">
        <v>39</v>
      </c>
      <c r="I17" s="49">
        <v>2</v>
      </c>
      <c r="J17" s="33">
        <v>9</v>
      </c>
      <c r="K17" s="35">
        <v>54870</v>
      </c>
      <c r="L17" s="35">
        <v>1877</v>
      </c>
      <c r="M17" s="34">
        <f t="shared" si="0"/>
        <v>-0.4779379579066714</v>
      </c>
      <c r="N17" s="35">
        <v>139357</v>
      </c>
      <c r="O17" s="35">
        <v>72753</v>
      </c>
      <c r="P17" s="35">
        <v>2619</v>
      </c>
      <c r="Q17" s="48">
        <v>139357</v>
      </c>
      <c r="R17" s="35">
        <f t="shared" si="1"/>
        <v>212110</v>
      </c>
      <c r="S17" s="47">
        <v>5318</v>
      </c>
      <c r="T17" s="37">
        <f t="shared" si="2"/>
        <v>7937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8</v>
      </c>
      <c r="F18" s="31" t="s">
        <v>53</v>
      </c>
      <c r="G18" s="31" t="s">
        <v>38</v>
      </c>
      <c r="H18" s="31" t="s">
        <v>37</v>
      </c>
      <c r="I18" s="49">
        <v>7</v>
      </c>
      <c r="J18" s="33">
        <v>8</v>
      </c>
      <c r="K18" s="35">
        <v>41501</v>
      </c>
      <c r="L18" s="35">
        <v>1173</v>
      </c>
      <c r="M18" s="34">
        <f t="shared" si="0"/>
        <v>-0.1698056659726166</v>
      </c>
      <c r="N18" s="35">
        <v>63396</v>
      </c>
      <c r="O18" s="35">
        <v>52631</v>
      </c>
      <c r="P18" s="35">
        <v>1592</v>
      </c>
      <c r="Q18" s="48">
        <v>1407562</v>
      </c>
      <c r="R18" s="35">
        <f t="shared" si="1"/>
        <v>1460193</v>
      </c>
      <c r="S18" s="47">
        <v>40551</v>
      </c>
      <c r="T18" s="37">
        <f t="shared" si="2"/>
        <v>42143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 t="s">
        <v>35</v>
      </c>
      <c r="F19" s="31" t="s">
        <v>77</v>
      </c>
      <c r="G19" s="31" t="s">
        <v>38</v>
      </c>
      <c r="H19" s="31" t="s">
        <v>39</v>
      </c>
      <c r="I19" s="33">
        <v>1</v>
      </c>
      <c r="J19" s="33">
        <v>7</v>
      </c>
      <c r="K19" s="35">
        <v>38129</v>
      </c>
      <c r="L19" s="35">
        <v>1286</v>
      </c>
      <c r="M19" s="34" t="e">
        <f t="shared" si="0"/>
        <v>#DIV/0!</v>
      </c>
      <c r="N19" s="35"/>
      <c r="O19" s="35">
        <v>50495</v>
      </c>
      <c r="P19" s="35">
        <v>1856</v>
      </c>
      <c r="Q19" s="48"/>
      <c r="R19" s="35">
        <f t="shared" si="1"/>
        <v>50495</v>
      </c>
      <c r="S19" s="47"/>
      <c r="T19" s="37">
        <f t="shared" si="2"/>
        <v>1856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6</v>
      </c>
      <c r="F20" s="31" t="s">
        <v>67</v>
      </c>
      <c r="G20" s="31" t="s">
        <v>36</v>
      </c>
      <c r="H20" s="31" t="s">
        <v>37</v>
      </c>
      <c r="I20" s="33">
        <v>3</v>
      </c>
      <c r="J20" s="33">
        <v>15</v>
      </c>
      <c r="K20" s="35">
        <v>41869</v>
      </c>
      <c r="L20" s="35">
        <v>1319</v>
      </c>
      <c r="M20" s="34">
        <f t="shared" si="0"/>
        <v>-0.5772518080210388</v>
      </c>
      <c r="N20" s="35">
        <v>115596</v>
      </c>
      <c r="O20" s="35">
        <v>48868</v>
      </c>
      <c r="P20" s="35">
        <v>1539</v>
      </c>
      <c r="Q20" s="48">
        <v>322773</v>
      </c>
      <c r="R20" s="35">
        <f t="shared" si="1"/>
        <v>371641</v>
      </c>
      <c r="S20" s="47">
        <v>9715</v>
      </c>
      <c r="T20" s="37">
        <f t="shared" si="2"/>
        <v>11254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68</v>
      </c>
      <c r="G21" s="31" t="s">
        <v>38</v>
      </c>
      <c r="H21" s="31" t="s">
        <v>42</v>
      </c>
      <c r="I21" s="33">
        <v>3</v>
      </c>
      <c r="J21" s="33">
        <v>3</v>
      </c>
      <c r="K21" s="35">
        <v>22434</v>
      </c>
      <c r="L21" s="35">
        <v>737</v>
      </c>
      <c r="M21" s="34">
        <f t="shared" si="0"/>
        <v>-0.3003174603174603</v>
      </c>
      <c r="N21" s="35">
        <v>44100</v>
      </c>
      <c r="O21" s="35">
        <v>30856</v>
      </c>
      <c r="P21" s="35">
        <v>1091</v>
      </c>
      <c r="Q21" s="48">
        <v>106853</v>
      </c>
      <c r="R21" s="35">
        <f t="shared" si="1"/>
        <v>137709</v>
      </c>
      <c r="S21" s="47">
        <v>4014</v>
      </c>
      <c r="T21" s="37">
        <f t="shared" si="2"/>
        <v>5105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31" t="s">
        <v>58</v>
      </c>
      <c r="G22" s="55" t="s">
        <v>33</v>
      </c>
      <c r="H22" s="31" t="s">
        <v>37</v>
      </c>
      <c r="I22" s="33">
        <v>6</v>
      </c>
      <c r="J22" s="33">
        <v>11</v>
      </c>
      <c r="K22" s="35">
        <v>21853</v>
      </c>
      <c r="L22" s="35">
        <v>752</v>
      </c>
      <c r="M22" s="34">
        <f t="shared" si="0"/>
        <v>-0.532577614379085</v>
      </c>
      <c r="N22" s="35">
        <v>58752</v>
      </c>
      <c r="O22" s="35">
        <v>27462</v>
      </c>
      <c r="P22" s="35">
        <v>997</v>
      </c>
      <c r="Q22" s="48">
        <v>603142</v>
      </c>
      <c r="R22" s="35">
        <f t="shared" si="1"/>
        <v>630604</v>
      </c>
      <c r="S22" s="47">
        <v>22135</v>
      </c>
      <c r="T22" s="37">
        <f t="shared" si="2"/>
        <v>23132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16</v>
      </c>
      <c r="F23" s="31" t="s">
        <v>56</v>
      </c>
      <c r="G23" s="55" t="s">
        <v>38</v>
      </c>
      <c r="H23" s="31" t="s">
        <v>42</v>
      </c>
      <c r="I23" s="33">
        <v>7</v>
      </c>
      <c r="J23" s="33">
        <v>1</v>
      </c>
      <c r="K23" s="35">
        <v>14633</v>
      </c>
      <c r="L23" s="35">
        <v>487</v>
      </c>
      <c r="M23" s="34">
        <f t="shared" si="0"/>
        <v>0.23091028159790428</v>
      </c>
      <c r="N23" s="35">
        <v>15270</v>
      </c>
      <c r="O23" s="35">
        <v>18796</v>
      </c>
      <c r="P23" s="35">
        <v>657</v>
      </c>
      <c r="Q23" s="48">
        <v>209585</v>
      </c>
      <c r="R23" s="35">
        <f t="shared" si="1"/>
        <v>228381</v>
      </c>
      <c r="S23" s="47">
        <v>7399</v>
      </c>
      <c r="T23" s="37">
        <f t="shared" si="2"/>
        <v>8056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10</v>
      </c>
      <c r="F24" s="31" t="s">
        <v>62</v>
      </c>
      <c r="G24" s="55" t="s">
        <v>41</v>
      </c>
      <c r="H24" s="31" t="s">
        <v>34</v>
      </c>
      <c r="I24" s="33">
        <v>5</v>
      </c>
      <c r="J24" s="33">
        <v>11</v>
      </c>
      <c r="K24" s="35">
        <v>11185</v>
      </c>
      <c r="L24" s="35">
        <v>385</v>
      </c>
      <c r="M24" s="34">
        <f t="shared" si="0"/>
        <v>-0.7053394611964279</v>
      </c>
      <c r="N24" s="35">
        <v>53526</v>
      </c>
      <c r="O24" s="35">
        <v>15772</v>
      </c>
      <c r="P24" s="35">
        <v>538</v>
      </c>
      <c r="Q24" s="48">
        <v>542051</v>
      </c>
      <c r="R24" s="35">
        <f t="shared" si="1"/>
        <v>557823</v>
      </c>
      <c r="S24" s="47">
        <v>16062</v>
      </c>
      <c r="T24" s="37">
        <f t="shared" si="2"/>
        <v>16600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19</v>
      </c>
      <c r="F25" s="31" t="s">
        <v>65</v>
      </c>
      <c r="G25" s="55" t="s">
        <v>38</v>
      </c>
      <c r="H25" s="31" t="s">
        <v>42</v>
      </c>
      <c r="I25" s="33">
        <v>4</v>
      </c>
      <c r="J25" s="33">
        <v>3</v>
      </c>
      <c r="K25" s="35">
        <v>10273</v>
      </c>
      <c r="L25" s="35">
        <v>300</v>
      </c>
      <c r="M25" s="34">
        <f t="shared" si="0"/>
        <v>-0.0092612381563012</v>
      </c>
      <c r="N25" s="35">
        <v>14037</v>
      </c>
      <c r="O25" s="35">
        <v>13907</v>
      </c>
      <c r="P25" s="35">
        <v>457</v>
      </c>
      <c r="Q25" s="48">
        <v>80250</v>
      </c>
      <c r="R25" s="35">
        <f t="shared" si="1"/>
        <v>94157</v>
      </c>
      <c r="S25" s="47">
        <v>2894</v>
      </c>
      <c r="T25" s="37">
        <f t="shared" si="2"/>
        <v>3351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63</v>
      </c>
      <c r="G26" s="55" t="s">
        <v>38</v>
      </c>
      <c r="H26" s="31" t="s">
        <v>39</v>
      </c>
      <c r="I26" s="33">
        <v>5</v>
      </c>
      <c r="J26" s="33">
        <v>4</v>
      </c>
      <c r="K26" s="35">
        <v>9135</v>
      </c>
      <c r="L26" s="35">
        <v>293</v>
      </c>
      <c r="M26" s="34">
        <f t="shared" si="0"/>
        <v>-0.168641362185172</v>
      </c>
      <c r="N26" s="35">
        <v>14095</v>
      </c>
      <c r="O26" s="35">
        <v>11718</v>
      </c>
      <c r="P26" s="35">
        <v>401</v>
      </c>
      <c r="Q26" s="48">
        <v>101497</v>
      </c>
      <c r="R26" s="35">
        <f t="shared" si="1"/>
        <v>113215</v>
      </c>
      <c r="S26" s="47">
        <v>3466</v>
      </c>
      <c r="T26" s="37">
        <f t="shared" si="2"/>
        <v>3867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71</v>
      </c>
      <c r="G27" s="55" t="s">
        <v>51</v>
      </c>
      <c r="H27" s="31" t="s">
        <v>34</v>
      </c>
      <c r="I27" s="33">
        <v>2</v>
      </c>
      <c r="J27" s="33">
        <v>8</v>
      </c>
      <c r="K27" s="35">
        <v>9061</v>
      </c>
      <c r="L27" s="35">
        <v>322</v>
      </c>
      <c r="M27" s="34">
        <f t="shared" si="0"/>
        <v>-0.42450810480171275</v>
      </c>
      <c r="N27" s="35">
        <v>19618</v>
      </c>
      <c r="O27" s="35">
        <v>11290</v>
      </c>
      <c r="P27" s="35">
        <v>417</v>
      </c>
      <c r="Q27" s="48">
        <v>19618</v>
      </c>
      <c r="R27" s="35">
        <f t="shared" si="1"/>
        <v>30908</v>
      </c>
      <c r="S27" s="47">
        <v>777</v>
      </c>
      <c r="T27" s="37">
        <f t="shared" si="2"/>
        <v>1194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 t="s">
        <v>35</v>
      </c>
      <c r="F28" s="31" t="s">
        <v>78</v>
      </c>
      <c r="G28" s="55" t="s">
        <v>38</v>
      </c>
      <c r="H28" s="31" t="s">
        <v>42</v>
      </c>
      <c r="I28" s="33">
        <v>1</v>
      </c>
      <c r="J28" s="33">
        <v>3</v>
      </c>
      <c r="K28" s="35">
        <v>7846</v>
      </c>
      <c r="L28" s="35">
        <v>345</v>
      </c>
      <c r="M28" s="34" t="e">
        <f t="shared" si="0"/>
        <v>#DIV/0!</v>
      </c>
      <c r="N28" s="35"/>
      <c r="O28" s="35">
        <v>11137</v>
      </c>
      <c r="P28" s="35">
        <v>518</v>
      </c>
      <c r="Q28" s="48"/>
      <c r="R28" s="35">
        <f t="shared" si="1"/>
        <v>11137</v>
      </c>
      <c r="S28" s="47"/>
      <c r="T28" s="37">
        <f t="shared" si="2"/>
        <v>518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24</v>
      </c>
      <c r="F29" s="31" t="s">
        <v>60</v>
      </c>
      <c r="G29" s="55" t="s">
        <v>38</v>
      </c>
      <c r="H29" s="31" t="s">
        <v>42</v>
      </c>
      <c r="I29" s="33">
        <v>2</v>
      </c>
      <c r="J29" s="33">
        <v>2</v>
      </c>
      <c r="K29" s="35">
        <v>6981</v>
      </c>
      <c r="L29" s="35">
        <v>294</v>
      </c>
      <c r="M29" s="34">
        <f t="shared" si="0"/>
        <v>0.4581667618503713</v>
      </c>
      <c r="N29" s="35">
        <v>7004</v>
      </c>
      <c r="O29" s="35">
        <v>10213</v>
      </c>
      <c r="P29" s="35">
        <v>461</v>
      </c>
      <c r="Q29" s="48">
        <v>106430</v>
      </c>
      <c r="R29" s="35">
        <f t="shared" si="1"/>
        <v>116643</v>
      </c>
      <c r="S29" s="47">
        <v>3893</v>
      </c>
      <c r="T29" s="37">
        <f t="shared" si="2"/>
        <v>4354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54</v>
      </c>
      <c r="G30" s="55" t="s">
        <v>38</v>
      </c>
      <c r="H30" s="31" t="s">
        <v>55</v>
      </c>
      <c r="I30" s="33">
        <v>7</v>
      </c>
      <c r="J30" s="33">
        <v>11</v>
      </c>
      <c r="K30" s="35">
        <v>9415</v>
      </c>
      <c r="L30" s="35">
        <v>223</v>
      </c>
      <c r="M30" s="34">
        <f t="shared" si="0"/>
        <v>-0.23789865630565</v>
      </c>
      <c r="N30" s="35">
        <v>12354</v>
      </c>
      <c r="O30" s="35">
        <v>9415</v>
      </c>
      <c r="P30" s="35">
        <v>223</v>
      </c>
      <c r="Q30" s="48">
        <v>420384</v>
      </c>
      <c r="R30" s="35">
        <f t="shared" si="1"/>
        <v>429799</v>
      </c>
      <c r="S30" s="47">
        <v>12311</v>
      </c>
      <c r="T30" s="37">
        <f t="shared" si="2"/>
        <v>12534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23</v>
      </c>
      <c r="F31" s="31" t="s">
        <v>48</v>
      </c>
      <c r="G31" s="55" t="s">
        <v>38</v>
      </c>
      <c r="H31" s="31" t="s">
        <v>37</v>
      </c>
      <c r="I31" s="33">
        <v>14</v>
      </c>
      <c r="J31" s="52">
        <v>2</v>
      </c>
      <c r="K31" s="53">
        <v>7360</v>
      </c>
      <c r="L31" s="53">
        <v>238</v>
      </c>
      <c r="M31" s="34">
        <f t="shared" si="0"/>
        <v>0.2582892170521036</v>
      </c>
      <c r="N31" s="35">
        <v>7178</v>
      </c>
      <c r="O31" s="35">
        <v>9032</v>
      </c>
      <c r="P31" s="35">
        <v>303</v>
      </c>
      <c r="Q31" s="48">
        <v>309069</v>
      </c>
      <c r="R31" s="35">
        <f t="shared" si="1"/>
        <v>318101</v>
      </c>
      <c r="S31" s="47">
        <v>10290</v>
      </c>
      <c r="T31" s="37">
        <f t="shared" si="2"/>
        <v>10593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20</v>
      </c>
      <c r="F32" s="31" t="s">
        <v>47</v>
      </c>
      <c r="G32" s="55" t="s">
        <v>40</v>
      </c>
      <c r="H32" s="31" t="s">
        <v>34</v>
      </c>
      <c r="I32" s="33">
        <v>15</v>
      </c>
      <c r="J32" s="52">
        <v>8</v>
      </c>
      <c r="K32" s="53">
        <v>8685</v>
      </c>
      <c r="L32" s="53">
        <v>463</v>
      </c>
      <c r="M32" s="34">
        <f t="shared" si="0"/>
        <v>-0.31662601306160987</v>
      </c>
      <c r="N32" s="35">
        <v>12709</v>
      </c>
      <c r="O32" s="35">
        <v>8685</v>
      </c>
      <c r="P32" s="35">
        <v>463</v>
      </c>
      <c r="Q32" s="48">
        <v>1606196</v>
      </c>
      <c r="R32" s="35">
        <f t="shared" si="1"/>
        <v>1614881</v>
      </c>
      <c r="S32" s="47">
        <v>60552</v>
      </c>
      <c r="T32" s="37">
        <f t="shared" si="2"/>
        <v>61015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13</v>
      </c>
      <c r="F33" s="31" t="s">
        <v>46</v>
      </c>
      <c r="G33" s="55" t="s">
        <v>41</v>
      </c>
      <c r="H33" s="31" t="s">
        <v>34</v>
      </c>
      <c r="I33" s="33">
        <v>18</v>
      </c>
      <c r="J33" s="52">
        <v>7</v>
      </c>
      <c r="K33" s="53">
        <v>5983</v>
      </c>
      <c r="L33" s="53">
        <v>260</v>
      </c>
      <c r="M33" s="34">
        <f t="shared" si="0"/>
        <v>-0.6142824339839266</v>
      </c>
      <c r="N33" s="35">
        <v>21775</v>
      </c>
      <c r="O33" s="35">
        <v>8399</v>
      </c>
      <c r="P33" s="35">
        <v>457</v>
      </c>
      <c r="Q33" s="48">
        <v>4096957</v>
      </c>
      <c r="R33" s="35">
        <f t="shared" si="1"/>
        <v>4105356</v>
      </c>
      <c r="S33" s="47">
        <v>133366</v>
      </c>
      <c r="T33" s="37">
        <f t="shared" si="2"/>
        <v>133823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17</v>
      </c>
      <c r="F34" s="31" t="s">
        <v>50</v>
      </c>
      <c r="G34" s="55" t="s">
        <v>38</v>
      </c>
      <c r="H34" s="31" t="s">
        <v>37</v>
      </c>
      <c r="I34" s="33">
        <v>12</v>
      </c>
      <c r="J34" s="33">
        <v>2</v>
      </c>
      <c r="K34" s="35">
        <v>6304</v>
      </c>
      <c r="L34" s="35">
        <v>201</v>
      </c>
      <c r="M34" s="34">
        <f t="shared" si="0"/>
        <v>-0.4438460003989627</v>
      </c>
      <c r="N34" s="35">
        <v>15039</v>
      </c>
      <c r="O34" s="35">
        <v>8364</v>
      </c>
      <c r="P34" s="35">
        <v>285</v>
      </c>
      <c r="Q34" s="48">
        <v>786083</v>
      </c>
      <c r="R34" s="35">
        <f t="shared" si="1"/>
        <v>794447</v>
      </c>
      <c r="S34" s="47">
        <v>27476</v>
      </c>
      <c r="T34" s="37">
        <f t="shared" si="2"/>
        <v>27761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12</v>
      </c>
      <c r="F35" s="31" t="s">
        <v>57</v>
      </c>
      <c r="G35" s="55" t="s">
        <v>38</v>
      </c>
      <c r="H35" s="31" t="s">
        <v>37</v>
      </c>
      <c r="I35" s="33">
        <v>6</v>
      </c>
      <c r="J35" s="33">
        <v>2</v>
      </c>
      <c r="K35" s="35">
        <v>4871</v>
      </c>
      <c r="L35" s="35">
        <v>163</v>
      </c>
      <c r="M35" s="34">
        <f t="shared" si="0"/>
        <v>-0.7194137987814919</v>
      </c>
      <c r="N35" s="35">
        <v>24292</v>
      </c>
      <c r="O35" s="35">
        <v>6816</v>
      </c>
      <c r="P35" s="35">
        <v>264</v>
      </c>
      <c r="Q35" s="48">
        <v>480364</v>
      </c>
      <c r="R35" s="35">
        <f t="shared" si="1"/>
        <v>487180</v>
      </c>
      <c r="S35" s="47">
        <v>17010</v>
      </c>
      <c r="T35" s="37">
        <f t="shared" si="2"/>
        <v>17274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15</v>
      </c>
      <c r="F36" s="31" t="s">
        <v>59</v>
      </c>
      <c r="G36" s="55" t="s">
        <v>43</v>
      </c>
      <c r="H36" s="31" t="s">
        <v>37</v>
      </c>
      <c r="I36" s="33">
        <v>6</v>
      </c>
      <c r="J36" s="33">
        <v>2</v>
      </c>
      <c r="K36" s="35">
        <v>5337</v>
      </c>
      <c r="L36" s="35">
        <v>167</v>
      </c>
      <c r="M36" s="34">
        <f t="shared" si="0"/>
        <v>-0.6233429927862384</v>
      </c>
      <c r="N36" s="35">
        <v>16219</v>
      </c>
      <c r="O36" s="35">
        <v>6109</v>
      </c>
      <c r="P36" s="35">
        <v>197</v>
      </c>
      <c r="Q36" s="48">
        <v>389603</v>
      </c>
      <c r="R36" s="35">
        <f t="shared" si="1"/>
        <v>395712</v>
      </c>
      <c r="S36" s="47">
        <v>13221</v>
      </c>
      <c r="T36" s="37">
        <f t="shared" si="2"/>
        <v>13418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>
        <v>26</v>
      </c>
      <c r="F37" s="31" t="s">
        <v>72</v>
      </c>
      <c r="G37" s="55" t="s">
        <v>38</v>
      </c>
      <c r="H37" s="31" t="s">
        <v>42</v>
      </c>
      <c r="I37" s="33">
        <v>2</v>
      </c>
      <c r="J37" s="33">
        <v>1</v>
      </c>
      <c r="K37" s="35">
        <v>4407</v>
      </c>
      <c r="L37" s="35">
        <v>114</v>
      </c>
      <c r="M37" s="34">
        <f t="shared" si="0"/>
        <v>-0.03148657949070888</v>
      </c>
      <c r="N37" s="35">
        <v>5812</v>
      </c>
      <c r="O37" s="35">
        <v>5629</v>
      </c>
      <c r="P37" s="35">
        <v>170</v>
      </c>
      <c r="Q37" s="48">
        <v>5812</v>
      </c>
      <c r="R37" s="35">
        <f t="shared" si="1"/>
        <v>11441</v>
      </c>
      <c r="S37" s="47">
        <v>228</v>
      </c>
      <c r="T37" s="37">
        <f t="shared" si="2"/>
        <v>398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56" s="40" customFormat="1" ht="12.75">
      <c r="D38" s="32">
        <v>29</v>
      </c>
      <c r="E38" s="32">
        <v>22</v>
      </c>
      <c r="F38" s="31" t="s">
        <v>49</v>
      </c>
      <c r="G38" s="55" t="s">
        <v>45</v>
      </c>
      <c r="H38" s="31" t="s">
        <v>37</v>
      </c>
      <c r="I38" s="33">
        <v>12</v>
      </c>
      <c r="J38" s="33">
        <v>2</v>
      </c>
      <c r="K38" s="35">
        <v>2495</v>
      </c>
      <c r="L38" s="35">
        <v>102</v>
      </c>
      <c r="M38" s="34">
        <f t="shared" si="0"/>
        <v>-0.4727768578942242</v>
      </c>
      <c r="N38" s="35">
        <v>10267</v>
      </c>
      <c r="O38" s="35">
        <v>5413</v>
      </c>
      <c r="P38" s="35">
        <v>294</v>
      </c>
      <c r="Q38" s="48">
        <v>2551563</v>
      </c>
      <c r="R38" s="35">
        <f t="shared" si="1"/>
        <v>2556976</v>
      </c>
      <c r="S38" s="47">
        <v>91717</v>
      </c>
      <c r="T38" s="37">
        <f t="shared" si="2"/>
        <v>92011</v>
      </c>
      <c r="U38" s="22"/>
      <c r="V38" s="36"/>
      <c r="W38" s="38"/>
      <c r="X38" s="3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4:22" ht="13.5" thickBot="1">
      <c r="D39" s="41"/>
      <c r="E39" s="42"/>
      <c r="F39" s="42"/>
      <c r="G39" s="42"/>
      <c r="H39" s="42"/>
      <c r="I39" s="42"/>
      <c r="J39" s="42"/>
      <c r="K39" s="43">
        <f>SUM(K10:K38)</f>
        <v>1747564</v>
      </c>
      <c r="L39" s="43">
        <f>SUM(L10:L38)</f>
        <v>56691</v>
      </c>
      <c r="M39" s="44">
        <f t="shared" si="0"/>
        <v>-0.035823129979147716</v>
      </c>
      <c r="N39" s="43">
        <f>SUM(N10:N38)</f>
        <v>2300469</v>
      </c>
      <c r="O39" s="43">
        <f aca="true" t="shared" si="3" ref="O39:T39">SUM(O10:O38)</f>
        <v>2218059</v>
      </c>
      <c r="P39" s="43">
        <f t="shared" si="3"/>
        <v>75392</v>
      </c>
      <c r="Q39" s="43">
        <f t="shared" si="3"/>
        <v>20828369</v>
      </c>
      <c r="R39" s="43">
        <f t="shared" si="3"/>
        <v>23046428</v>
      </c>
      <c r="S39" s="43">
        <f t="shared" si="3"/>
        <v>711413</v>
      </c>
      <c r="T39" s="43">
        <f t="shared" si="3"/>
        <v>786805</v>
      </c>
      <c r="U39" s="45"/>
      <c r="V39" s="46">
        <f>SUM(V10:V19)</f>
        <v>0</v>
      </c>
    </row>
    <row r="42" spans="15:16" ht="12.75">
      <c r="O42" s="51"/>
      <c r="P42" s="50"/>
    </row>
    <row r="43" ht="12.75">
      <c r="F43" s="54"/>
    </row>
    <row r="45" spans="16:256" s="3" customFormat="1" ht="12.75">
      <c r="P45" s="46"/>
      <c r="Q45" s="46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2011-12-08T13:27:18Z</cp:lastPrinted>
  <dcterms:created xsi:type="dcterms:W3CDTF">2010-01-07T12:33:24Z</dcterms:created>
  <dcterms:modified xsi:type="dcterms:W3CDTF">2011-12-12T15:41:22Z</dcterms:modified>
  <cp:category/>
  <cp:version/>
  <cp:contentType/>
  <cp:contentStatus/>
</cp:coreProperties>
</file>