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7340" windowHeight="4830" activeTab="0"/>
  </bookViews>
  <sheets>
    <sheet name="WEEK 50" sheetId="1" r:id="rId1"/>
  </sheets>
  <definedNames>
    <definedName name="_xlnm.Print_Area" localSheetId="0">'WEEK 50'!$D$2:$T$37</definedName>
  </definedNames>
  <calcPr fullCalcOnLoad="1"/>
</workbook>
</file>

<file path=xl/sharedStrings.xml><?xml version="1.0" encoding="utf-8"?>
<sst xmlns="http://schemas.openxmlformats.org/spreadsheetml/2006/main" count="137" uniqueCount="76">
  <si>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</si>
  <si>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</si>
  <si>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</si>
  <si>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</si>
  <si>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</si>
  <si>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</si>
  <si>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</si>
  <si>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</si>
  <si>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</si>
  <si>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</si>
  <si>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</si>
  <si>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</si>
  <si>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</si>
  <si>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</si>
  <si>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</si>
  <si>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</si>
  <si>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</si>
  <si>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</si>
  <si>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</si>
  <si>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</si>
  <si>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</si>
  <si>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</si>
  <si>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</si>
  <si>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</si>
  <si>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</si>
  <si>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</si>
  <si>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</si>
  <si>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</si>
  <si>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</si>
  <si>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</si>
  <si>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</si>
  <si>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</si>
  <si>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</si>
  <si>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FOX</t>
  </si>
  <si>
    <t>CF</t>
  </si>
  <si>
    <t>new</t>
  </si>
  <si>
    <t>WB</t>
  </si>
  <si>
    <t>Blitz</t>
  </si>
  <si>
    <t>IND</t>
  </si>
  <si>
    <t>Duplicato</t>
  </si>
  <si>
    <t>SONY</t>
  </si>
  <si>
    <t>Discovery</t>
  </si>
  <si>
    <t>PAR</t>
  </si>
  <si>
    <t>2011.</t>
  </si>
  <si>
    <t>UNI</t>
  </si>
  <si>
    <t>SMURFS</t>
  </si>
  <si>
    <t>JOHNNY ENGLISH REBORN</t>
  </si>
  <si>
    <t xml:space="preserve">LOC </t>
  </si>
  <si>
    <t>KOKO I DUHOVI</t>
  </si>
  <si>
    <t>THREE MUSKETEERS, THE</t>
  </si>
  <si>
    <t>WINX CLUB 3D: MAGICAL ADVENTURE</t>
  </si>
  <si>
    <t>VTI</t>
  </si>
  <si>
    <t>DREAM HOUSE</t>
  </si>
  <si>
    <t>IN TIME</t>
  </si>
  <si>
    <t>PARANORMAL ACTIVITY 3</t>
  </si>
  <si>
    <t>ONE DAY</t>
  </si>
  <si>
    <t>TOWER HEIST</t>
  </si>
  <si>
    <t>ADVENTURES OF TINTIN 3D</t>
  </si>
  <si>
    <t>WARRIOR</t>
  </si>
  <si>
    <t>IMMORTALS</t>
  </si>
  <si>
    <t>TAKE SHELTER</t>
  </si>
  <si>
    <t>TWILIGHT SAGA: BREAKING DAWN PT1</t>
  </si>
  <si>
    <t>HAPPY FEET 2</t>
  </si>
  <si>
    <t>ARTHUR CHRISTMAS 3D</t>
  </si>
  <si>
    <t>TRESPASS</t>
  </si>
  <si>
    <t>PUSS IN BOOTS</t>
  </si>
  <si>
    <t>I DON'T KNOW WHAT SHE DOES IT</t>
  </si>
  <si>
    <t>TEXAS KILLING FIELDS</t>
  </si>
  <si>
    <t>REVELATION OF THE PYRAMIDS</t>
  </si>
  <si>
    <t>Dec,08-Dec,11</t>
  </si>
  <si>
    <t>Dec,08-Dec,14</t>
  </si>
  <si>
    <t>NEW YEAR'S EVE</t>
  </si>
  <si>
    <t>MONEYBALL</t>
  </si>
  <si>
    <t>ODREDIŠTE NEPOZNATO</t>
  </si>
  <si>
    <t>LA PIEL QUE HABITO</t>
  </si>
  <si>
    <t>INCENDIES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</si>
</sst>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12" fillId="0" borderId="0">
      <alignment/>
      <protection/>
    </xf>
    <xf numFmtId="0" fontId="25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0" applyFont="1" applyAlignment="1">
      <alignment/>
    </xf>
    <xf numFmtId="0" fontId="2" fillId="0" borderId="10" xfId="54" applyFont="1" applyBorder="1">
      <alignment/>
      <protection/>
    </xf>
    <xf numFmtId="0" fontId="2" fillId="0" borderId="11" xfId="54" applyFont="1" applyBorder="1">
      <alignment/>
      <protection/>
    </xf>
    <xf numFmtId="0" fontId="2" fillId="0" borderId="12" xfId="54" applyFont="1" applyBorder="1">
      <alignment/>
      <protection/>
    </xf>
    <xf numFmtId="0" fontId="3" fillId="0" borderId="12" xfId="54" applyFont="1" applyBorder="1">
      <alignment/>
      <protection/>
    </xf>
    <xf numFmtId="0" fontId="2" fillId="0" borderId="13" xfId="54" applyFont="1" applyBorder="1">
      <alignment/>
      <protection/>
    </xf>
    <xf numFmtId="0" fontId="2" fillId="0" borderId="14" xfId="54" applyFont="1" applyBorder="1">
      <alignment/>
      <protection/>
    </xf>
    <xf numFmtId="2" fontId="2" fillId="0" borderId="10" xfId="54" applyNumberFormat="1" applyFont="1" applyBorder="1" applyAlignment="1">
      <alignment horizontal="center"/>
      <protection/>
    </xf>
    <xf numFmtId="0" fontId="2" fillId="0" borderId="15" xfId="54" applyFont="1" applyBorder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16" xfId="54" applyFont="1" applyBorder="1">
      <alignment/>
      <protection/>
    </xf>
    <xf numFmtId="0" fontId="2" fillId="0" borderId="17" xfId="54" applyFont="1" applyBorder="1">
      <alignment/>
      <protection/>
    </xf>
    <xf numFmtId="0" fontId="3" fillId="0" borderId="18" xfId="54" applyFont="1" applyBorder="1">
      <alignment/>
      <protection/>
    </xf>
    <xf numFmtId="0" fontId="2" fillId="0" borderId="19" xfId="54" applyFont="1" applyBorder="1">
      <alignment/>
      <protection/>
    </xf>
    <xf numFmtId="2" fontId="2" fillId="0" borderId="20" xfId="54" applyNumberFormat="1" applyFont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172" fontId="3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0" xfId="54" applyBorder="1" applyAlignment="1">
      <alignment horizontal="right"/>
      <protection/>
    </xf>
    <xf numFmtId="0" fontId="7" fillId="0" borderId="0" xfId="54" applyFont="1" applyBorder="1">
      <alignment/>
      <protection/>
    </xf>
    <xf numFmtId="0" fontId="3" fillId="24" borderId="21" xfId="54" applyFont="1" applyFill="1" applyBorder="1" applyAlignment="1">
      <alignment horizontal="center"/>
      <protection/>
    </xf>
    <xf numFmtId="0" fontId="3" fillId="0" borderId="21" xfId="54" applyFont="1" applyBorder="1" applyAlignment="1">
      <alignment horizontal="center"/>
      <protection/>
    </xf>
    <xf numFmtId="0" fontId="3" fillId="25" borderId="21" xfId="54" applyFont="1" applyFill="1" applyBorder="1" applyAlignment="1">
      <alignment horizontal="center"/>
      <protection/>
    </xf>
    <xf numFmtId="0" fontId="8" fillId="0" borderId="21" xfId="54" applyFont="1" applyBorder="1" applyAlignment="1">
      <alignment horizontal="center"/>
      <protection/>
    </xf>
    <xf numFmtId="10" fontId="3" fillId="0" borderId="21" xfId="54" applyNumberFormat="1" applyFont="1" applyFill="1" applyBorder="1" applyAlignment="1">
      <alignment horizontal="center"/>
      <protection/>
    </xf>
    <xf numFmtId="3" fontId="10" fillId="0" borderId="21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 applyAlignment="1" applyProtection="1">
      <alignment horizontal="right"/>
      <protection locked="0"/>
    </xf>
    <xf numFmtId="3" fontId="11" fillId="0" borderId="21" xfId="54" applyNumberFormat="1" applyFont="1" applyBorder="1" applyAlignment="1" applyProtection="1">
      <alignment horizontal="right"/>
      <protection locked="0"/>
    </xf>
    <xf numFmtId="3" fontId="9" fillId="0" borderId="0" xfId="54" applyNumberFormat="1" applyFont="1" applyBorder="1" applyAlignment="1">
      <alignment horizontal="right"/>
      <protection/>
    </xf>
    <xf numFmtId="3" fontId="0" fillId="0" borderId="0" xfId="54" applyNumberFormat="1" applyFill="1">
      <alignment/>
      <protection/>
    </xf>
    <xf numFmtId="0" fontId="0" fillId="0" borderId="0" xfId="54" applyFill="1">
      <alignment/>
      <protection/>
    </xf>
    <xf numFmtId="0" fontId="3" fillId="25" borderId="0" xfId="54" applyFont="1" applyFill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3" fontId="10" fillId="24" borderId="22" xfId="54" applyNumberFormat="1" applyFont="1" applyFill="1" applyBorder="1" applyAlignment="1">
      <alignment horizontal="right"/>
      <protection/>
    </xf>
    <xf numFmtId="10" fontId="3" fillId="0" borderId="19" xfId="54" applyNumberFormat="1" applyFont="1" applyFill="1" applyBorder="1" applyAlignment="1">
      <alignment horizontal="center"/>
      <protection/>
    </xf>
    <xf numFmtId="3" fontId="10" fillId="25" borderId="0" xfId="54" applyNumberFormat="1" applyFont="1" applyFill="1" applyBorder="1" applyAlignment="1">
      <alignment horizontal="right"/>
      <protection/>
    </xf>
    <xf numFmtId="3" fontId="10" fillId="0" borderId="0" xfId="54" applyNumberFormat="1" applyFont="1" applyFill="1" applyBorder="1" applyAlignment="1">
      <alignment horizontal="right"/>
      <protection/>
    </xf>
    <xf numFmtId="3" fontId="30" fillId="0" borderId="21" xfId="54" applyNumberFormat="1" applyFont="1" applyBorder="1" applyAlignment="1" applyProtection="1">
      <alignment horizontal="right"/>
      <protection locked="0"/>
    </xf>
    <xf numFmtId="3" fontId="30" fillId="0" borderId="23" xfId="54" applyNumberFormat="1" applyFont="1" applyFill="1" applyBorder="1" applyAlignment="1">
      <alignment horizontal="right"/>
      <protection/>
    </xf>
    <xf numFmtId="0" fontId="8" fillId="0" borderId="24" xfId="54" applyFont="1" applyBorder="1" applyAlignment="1">
      <alignment horizontal="center"/>
      <protection/>
    </xf>
    <xf numFmtId="3" fontId="11" fillId="0" borderId="0" xfId="60" applyNumberFormat="1" applyFont="1" applyFill="1" applyBorder="1" applyAlignment="1">
      <alignment horizontal="right"/>
    </xf>
    <xf numFmtId="3" fontId="11" fillId="0" borderId="0" xfId="54" applyNumberFormat="1" applyFont="1" applyFill="1" applyBorder="1" applyAlignment="1">
      <alignment horizontal="right"/>
      <protection/>
    </xf>
    <xf numFmtId="0" fontId="8" fillId="0" borderId="21" xfId="54" applyFont="1" applyFill="1" applyBorder="1" applyAlignment="1">
      <alignment horizontal="center"/>
      <protection/>
    </xf>
    <xf numFmtId="3" fontId="10" fillId="0" borderId="21" xfId="54" applyNumberFormat="1" applyFont="1" applyBorder="1" applyAlignment="1">
      <alignment horizontal="right"/>
      <protection/>
    </xf>
    <xf numFmtId="0" fontId="13" fillId="0" borderId="0" xfId="54" applyFont="1" applyFill="1" applyBorder="1" applyAlignment="1">
      <alignment horizontal="left"/>
      <protection/>
    </xf>
    <xf numFmtId="0" fontId="3" fillId="0" borderId="23" xfId="54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avadno_WEEKLY COMPETITIVE REPORT" xfId="52"/>
    <cellStyle name="Neutral" xfId="53"/>
    <cellStyle name="Normal_WEEK 1-18.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3"/>
  <sheetViews>
    <sheetView tabSelected="1" zoomScalePageLayoutView="0" workbookViewId="0" topLeftCell="D1">
      <selection activeCell="F37" sqref="F37"/>
    </sheetView>
  </sheetViews>
  <sheetFormatPr defaultColWidth="9.140625" defaultRowHeight="12.75"/>
  <cols>
    <col min="1" max="3" width="0.13671875" style="3" hidden="1" customWidth="1"/>
    <col min="4" max="4" width="5.00390625" style="3" customWidth="1"/>
    <col min="5" max="5" width="5.8515625" style="3" customWidth="1"/>
    <col min="6" max="6" width="33.8515625" style="3" customWidth="1"/>
    <col min="7" max="7" width="5.7109375" style="3" customWidth="1"/>
    <col min="8" max="8" width="13.14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43</v>
      </c>
      <c r="L2" s="6" t="s">
        <v>0</v>
      </c>
      <c r="M2" s="7"/>
      <c r="N2" s="8"/>
      <c r="O2" s="9" t="s">
        <v>69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70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50</v>
      </c>
      <c r="N4" s="22" t="s">
        <v>7</v>
      </c>
      <c r="Q4" s="22"/>
      <c r="R4" s="1" t="s">
        <v>8</v>
      </c>
      <c r="S4" s="1"/>
      <c r="T4" s="23">
        <v>40892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65</v>
      </c>
      <c r="G10" s="31" t="s">
        <v>42</v>
      </c>
      <c r="H10" s="31" t="s">
        <v>37</v>
      </c>
      <c r="I10" s="33">
        <v>2</v>
      </c>
      <c r="J10" s="33">
        <v>14</v>
      </c>
      <c r="K10" s="35">
        <v>560869</v>
      </c>
      <c r="L10" s="35">
        <v>17014</v>
      </c>
      <c r="M10" s="34">
        <f aca="true" t="shared" si="0" ref="M10:M37">O10/N10-100%</f>
        <v>-0.204913359937423</v>
      </c>
      <c r="N10" s="35">
        <v>829697</v>
      </c>
      <c r="O10" s="35">
        <v>659681</v>
      </c>
      <c r="P10" s="35">
        <v>20463</v>
      </c>
      <c r="Q10" s="48">
        <v>829697</v>
      </c>
      <c r="R10" s="35">
        <f aca="true" t="shared" si="1" ref="R10:R36">O10+Q10</f>
        <v>1489378</v>
      </c>
      <c r="S10" s="47">
        <v>25737</v>
      </c>
      <c r="T10" s="37">
        <f aca="true" t="shared" si="2" ref="T10:T36">S10+P10</f>
        <v>46200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71</v>
      </c>
      <c r="G11" s="31" t="s">
        <v>36</v>
      </c>
      <c r="H11" s="31" t="s">
        <v>37</v>
      </c>
      <c r="I11" s="33">
        <v>1</v>
      </c>
      <c r="J11" s="33">
        <v>12</v>
      </c>
      <c r="K11" s="35">
        <v>280533</v>
      </c>
      <c r="L11" s="35">
        <v>9636</v>
      </c>
      <c r="M11" s="34" t="e">
        <f t="shared" si="0"/>
        <v>#DIV/0!</v>
      </c>
      <c r="N11" s="35"/>
      <c r="O11" s="35">
        <v>379493</v>
      </c>
      <c r="P11" s="35">
        <v>14032</v>
      </c>
      <c r="Q11" s="48"/>
      <c r="R11" s="35">
        <f t="shared" si="1"/>
        <v>379493</v>
      </c>
      <c r="S11" s="47"/>
      <c r="T11" s="37">
        <f t="shared" si="2"/>
        <v>14032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61</v>
      </c>
      <c r="G12" s="31" t="s">
        <v>38</v>
      </c>
      <c r="H12" s="31" t="s">
        <v>37</v>
      </c>
      <c r="I12" s="33">
        <v>4</v>
      </c>
      <c r="J12" s="33">
        <v>14</v>
      </c>
      <c r="K12" s="35">
        <v>171458</v>
      </c>
      <c r="L12" s="35">
        <v>5746</v>
      </c>
      <c r="M12" s="34">
        <f t="shared" si="0"/>
        <v>-0.4263266482436152</v>
      </c>
      <c r="N12" s="35">
        <v>371274</v>
      </c>
      <c r="O12" s="35">
        <v>212990</v>
      </c>
      <c r="P12" s="35">
        <v>7452</v>
      </c>
      <c r="Q12" s="48">
        <v>3025672</v>
      </c>
      <c r="R12" s="35">
        <f t="shared" si="1"/>
        <v>3238662</v>
      </c>
      <c r="S12" s="47">
        <v>103851</v>
      </c>
      <c r="T12" s="37">
        <f t="shared" si="2"/>
        <v>111303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4</v>
      </c>
      <c r="F13" s="31" t="s">
        <v>63</v>
      </c>
      <c r="G13" s="31" t="s">
        <v>40</v>
      </c>
      <c r="H13" s="31" t="s">
        <v>34</v>
      </c>
      <c r="I13" s="33">
        <v>3</v>
      </c>
      <c r="J13" s="33">
        <v>20</v>
      </c>
      <c r="K13" s="35">
        <v>106080</v>
      </c>
      <c r="L13" s="35">
        <v>3777</v>
      </c>
      <c r="M13" s="34">
        <f t="shared" si="0"/>
        <v>-0.04653688149252955</v>
      </c>
      <c r="N13" s="35">
        <v>152868</v>
      </c>
      <c r="O13" s="35">
        <v>145754</v>
      </c>
      <c r="P13" s="35">
        <v>5740</v>
      </c>
      <c r="Q13" s="48">
        <v>477875</v>
      </c>
      <c r="R13" s="35">
        <f t="shared" si="1"/>
        <v>623629</v>
      </c>
      <c r="S13" s="47">
        <v>16688</v>
      </c>
      <c r="T13" s="37">
        <f t="shared" si="2"/>
        <v>22428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3</v>
      </c>
      <c r="F14" s="31" t="s">
        <v>59</v>
      </c>
      <c r="G14" s="31" t="s">
        <v>38</v>
      </c>
      <c r="H14" s="31" t="s">
        <v>39</v>
      </c>
      <c r="I14" s="33">
        <v>5</v>
      </c>
      <c r="J14" s="33">
        <v>12</v>
      </c>
      <c r="K14" s="35">
        <v>83120</v>
      </c>
      <c r="L14" s="35">
        <v>2008</v>
      </c>
      <c r="M14" s="34">
        <f t="shared" si="0"/>
        <v>-0.31922652553625197</v>
      </c>
      <c r="N14" s="35">
        <v>160419</v>
      </c>
      <c r="O14" s="35">
        <v>109209</v>
      </c>
      <c r="P14" s="35">
        <v>2865</v>
      </c>
      <c r="Q14" s="48">
        <v>1553100</v>
      </c>
      <c r="R14" s="35">
        <f t="shared" si="1"/>
        <v>1662309</v>
      </c>
      <c r="S14" s="47">
        <v>41709</v>
      </c>
      <c r="T14" s="37">
        <f t="shared" si="2"/>
        <v>44574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 t="s">
        <v>35</v>
      </c>
      <c r="F15" s="31" t="s">
        <v>72</v>
      </c>
      <c r="G15" s="31" t="s">
        <v>40</v>
      </c>
      <c r="H15" s="31" t="s">
        <v>34</v>
      </c>
      <c r="I15" s="33">
        <v>1</v>
      </c>
      <c r="J15" s="33">
        <v>9</v>
      </c>
      <c r="K15" s="35">
        <v>64551</v>
      </c>
      <c r="L15" s="35">
        <v>2142</v>
      </c>
      <c r="M15" s="34" t="e">
        <f t="shared" si="0"/>
        <v>#DIV/0!</v>
      </c>
      <c r="N15" s="35"/>
      <c r="O15" s="35">
        <v>85204</v>
      </c>
      <c r="P15" s="35">
        <v>2982</v>
      </c>
      <c r="Q15" s="48"/>
      <c r="R15" s="35">
        <f t="shared" si="1"/>
        <v>85204</v>
      </c>
      <c r="S15" s="47"/>
      <c r="T15" s="37">
        <f t="shared" si="2"/>
        <v>2982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7</v>
      </c>
      <c r="F16" s="31" t="s">
        <v>48</v>
      </c>
      <c r="G16" s="31" t="s">
        <v>47</v>
      </c>
      <c r="H16" s="31" t="s">
        <v>34</v>
      </c>
      <c r="I16" s="33">
        <v>10</v>
      </c>
      <c r="J16" s="33">
        <v>12</v>
      </c>
      <c r="K16" s="35">
        <v>47814</v>
      </c>
      <c r="L16" s="35">
        <v>2976</v>
      </c>
      <c r="M16" s="34">
        <f t="shared" si="0"/>
        <v>-0.3038846286517898</v>
      </c>
      <c r="N16" s="35">
        <v>75374</v>
      </c>
      <c r="O16" s="35">
        <v>52469</v>
      </c>
      <c r="P16" s="35">
        <v>3217</v>
      </c>
      <c r="Q16" s="48">
        <v>1459753</v>
      </c>
      <c r="R16" s="35">
        <f t="shared" si="1"/>
        <v>1512222</v>
      </c>
      <c r="S16" s="47">
        <v>65844</v>
      </c>
      <c r="T16" s="37">
        <f t="shared" si="2"/>
        <v>69061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5</v>
      </c>
      <c r="F17" s="31" t="s">
        <v>56</v>
      </c>
      <c r="G17" s="31" t="s">
        <v>44</v>
      </c>
      <c r="H17" s="31" t="s">
        <v>37</v>
      </c>
      <c r="I17" s="49">
        <v>6</v>
      </c>
      <c r="J17" s="33">
        <v>7</v>
      </c>
      <c r="K17" s="35">
        <v>38077</v>
      </c>
      <c r="L17" s="35">
        <v>1308</v>
      </c>
      <c r="M17" s="34">
        <f t="shared" si="0"/>
        <v>-0.48474848928578795</v>
      </c>
      <c r="N17" s="35">
        <v>96974</v>
      </c>
      <c r="O17" s="35">
        <v>49966</v>
      </c>
      <c r="P17" s="35">
        <v>1827</v>
      </c>
      <c r="Q17" s="48">
        <v>883729</v>
      </c>
      <c r="R17" s="35">
        <f t="shared" si="1"/>
        <v>933695</v>
      </c>
      <c r="S17" s="47">
        <v>31628</v>
      </c>
      <c r="T17" s="37">
        <f t="shared" si="2"/>
        <v>33455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10</v>
      </c>
      <c r="F18" s="31" t="s">
        <v>67</v>
      </c>
      <c r="G18" s="31" t="s">
        <v>38</v>
      </c>
      <c r="H18" s="31" t="s">
        <v>39</v>
      </c>
      <c r="I18" s="49">
        <v>2</v>
      </c>
      <c r="J18" s="33">
        <v>8</v>
      </c>
      <c r="K18" s="35">
        <v>37976</v>
      </c>
      <c r="L18" s="35">
        <v>1247</v>
      </c>
      <c r="M18" s="34">
        <f t="shared" si="0"/>
        <v>-0.0437271016932369</v>
      </c>
      <c r="N18" s="35">
        <v>50495</v>
      </c>
      <c r="O18" s="35">
        <v>48287</v>
      </c>
      <c r="P18" s="35">
        <v>1702</v>
      </c>
      <c r="Q18" s="48">
        <v>50495</v>
      </c>
      <c r="R18" s="35">
        <f t="shared" si="1"/>
        <v>98782</v>
      </c>
      <c r="S18" s="47">
        <v>1856</v>
      </c>
      <c r="T18" s="37">
        <f t="shared" si="2"/>
        <v>3558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9</v>
      </c>
      <c r="F19" s="31" t="s">
        <v>49</v>
      </c>
      <c r="G19" s="31" t="s">
        <v>38</v>
      </c>
      <c r="H19" s="31" t="s">
        <v>37</v>
      </c>
      <c r="I19" s="33">
        <v>8</v>
      </c>
      <c r="J19" s="33">
        <v>7</v>
      </c>
      <c r="K19" s="35">
        <v>38477</v>
      </c>
      <c r="L19" s="35">
        <v>1076</v>
      </c>
      <c r="M19" s="34">
        <f t="shared" si="0"/>
        <v>-0.09654006194068132</v>
      </c>
      <c r="N19" s="35">
        <v>52631</v>
      </c>
      <c r="O19" s="35">
        <v>47550</v>
      </c>
      <c r="P19" s="35">
        <v>1389</v>
      </c>
      <c r="Q19" s="48">
        <v>1460193</v>
      </c>
      <c r="R19" s="35">
        <f t="shared" si="1"/>
        <v>1507743</v>
      </c>
      <c r="S19" s="47">
        <v>42143</v>
      </c>
      <c r="T19" s="37">
        <f t="shared" si="2"/>
        <v>43532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8</v>
      </c>
      <c r="F20" s="31" t="s">
        <v>64</v>
      </c>
      <c r="G20" s="31" t="s">
        <v>38</v>
      </c>
      <c r="H20" s="31" t="s">
        <v>39</v>
      </c>
      <c r="I20" s="33">
        <v>3</v>
      </c>
      <c r="J20" s="33">
        <v>9</v>
      </c>
      <c r="K20" s="35">
        <v>34150</v>
      </c>
      <c r="L20" s="35">
        <v>1130</v>
      </c>
      <c r="M20" s="34">
        <f t="shared" si="0"/>
        <v>-0.3912141080092917</v>
      </c>
      <c r="N20" s="35">
        <v>72753</v>
      </c>
      <c r="O20" s="35">
        <v>44291</v>
      </c>
      <c r="P20" s="35">
        <v>1568</v>
      </c>
      <c r="Q20" s="48">
        <v>212110</v>
      </c>
      <c r="R20" s="35">
        <f t="shared" si="1"/>
        <v>256401</v>
      </c>
      <c r="S20" s="47">
        <v>7937</v>
      </c>
      <c r="T20" s="37">
        <f t="shared" si="2"/>
        <v>9505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6</v>
      </c>
      <c r="F21" s="31" t="s">
        <v>66</v>
      </c>
      <c r="G21" s="31" t="s">
        <v>38</v>
      </c>
      <c r="H21" s="31" t="s">
        <v>41</v>
      </c>
      <c r="I21" s="33">
        <v>2</v>
      </c>
      <c r="J21" s="33">
        <v>5</v>
      </c>
      <c r="K21" s="35">
        <v>25749</v>
      </c>
      <c r="L21" s="35">
        <v>867</v>
      </c>
      <c r="M21" s="34">
        <f t="shared" si="0"/>
        <v>-0.6058864447561378</v>
      </c>
      <c r="N21" s="35">
        <v>87693</v>
      </c>
      <c r="O21" s="35">
        <v>34561</v>
      </c>
      <c r="P21" s="35">
        <v>1258</v>
      </c>
      <c r="Q21" s="48">
        <v>87693</v>
      </c>
      <c r="R21" s="35">
        <f t="shared" si="1"/>
        <v>122254</v>
      </c>
      <c r="S21" s="47">
        <v>3154</v>
      </c>
      <c r="T21" s="37">
        <f t="shared" si="2"/>
        <v>4412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11</v>
      </c>
      <c r="F22" s="31" t="s">
        <v>62</v>
      </c>
      <c r="G22" s="55" t="s">
        <v>36</v>
      </c>
      <c r="H22" s="31" t="s">
        <v>37</v>
      </c>
      <c r="I22" s="33">
        <v>4</v>
      </c>
      <c r="J22" s="33">
        <v>13</v>
      </c>
      <c r="K22" s="35">
        <v>26219</v>
      </c>
      <c r="L22" s="35">
        <v>821</v>
      </c>
      <c r="M22" s="34">
        <f t="shared" si="0"/>
        <v>-0.34998362936891214</v>
      </c>
      <c r="N22" s="35">
        <v>48868</v>
      </c>
      <c r="O22" s="35">
        <v>31765</v>
      </c>
      <c r="P22" s="35">
        <v>976</v>
      </c>
      <c r="Q22" s="48">
        <v>371641</v>
      </c>
      <c r="R22" s="35">
        <f t="shared" si="1"/>
        <v>403406</v>
      </c>
      <c r="S22" s="47">
        <v>11254</v>
      </c>
      <c r="T22" s="37">
        <f t="shared" si="2"/>
        <v>12230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13</v>
      </c>
      <c r="F23" s="31" t="s">
        <v>53</v>
      </c>
      <c r="G23" s="55" t="s">
        <v>33</v>
      </c>
      <c r="H23" s="31" t="s">
        <v>37</v>
      </c>
      <c r="I23" s="33">
        <v>7</v>
      </c>
      <c r="J23" s="33">
        <v>4</v>
      </c>
      <c r="K23" s="35">
        <v>17115</v>
      </c>
      <c r="L23" s="35">
        <v>622</v>
      </c>
      <c r="M23" s="34">
        <f t="shared" si="0"/>
        <v>-0.15366688515038962</v>
      </c>
      <c r="N23" s="35">
        <v>27462</v>
      </c>
      <c r="O23" s="35">
        <v>23242</v>
      </c>
      <c r="P23" s="35">
        <v>918</v>
      </c>
      <c r="Q23" s="48">
        <v>630604</v>
      </c>
      <c r="R23" s="35">
        <f t="shared" si="1"/>
        <v>653846</v>
      </c>
      <c r="S23" s="47">
        <v>23132</v>
      </c>
      <c r="T23" s="37">
        <f t="shared" si="2"/>
        <v>24050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 t="s">
        <v>35</v>
      </c>
      <c r="F24" s="31" t="s">
        <v>73</v>
      </c>
      <c r="G24" s="55" t="s">
        <v>47</v>
      </c>
      <c r="H24" s="31" t="s">
        <v>41</v>
      </c>
      <c r="I24" s="33">
        <v>1</v>
      </c>
      <c r="J24" s="33">
        <v>4</v>
      </c>
      <c r="K24" s="35">
        <v>17169</v>
      </c>
      <c r="L24" s="35">
        <v>617</v>
      </c>
      <c r="M24" s="34" t="e">
        <f t="shared" si="0"/>
        <v>#DIV/0!</v>
      </c>
      <c r="N24" s="35"/>
      <c r="O24" s="35">
        <v>21406</v>
      </c>
      <c r="P24" s="35">
        <v>795</v>
      </c>
      <c r="Q24" s="48"/>
      <c r="R24" s="35">
        <f t="shared" si="1"/>
        <v>21406</v>
      </c>
      <c r="S24" s="47"/>
      <c r="T24" s="37">
        <f t="shared" si="2"/>
        <v>795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12</v>
      </c>
      <c r="F25" s="31" t="s">
        <v>74</v>
      </c>
      <c r="G25" s="55" t="s">
        <v>38</v>
      </c>
      <c r="H25" s="31" t="s">
        <v>41</v>
      </c>
      <c r="I25" s="33">
        <v>4</v>
      </c>
      <c r="J25" s="33">
        <v>3</v>
      </c>
      <c r="K25" s="35">
        <v>13752</v>
      </c>
      <c r="L25" s="35">
        <v>456</v>
      </c>
      <c r="M25" s="34">
        <f t="shared" si="0"/>
        <v>-0.38575965776510246</v>
      </c>
      <c r="N25" s="35">
        <v>30856</v>
      </c>
      <c r="O25" s="35">
        <v>18953</v>
      </c>
      <c r="P25" s="35">
        <v>673</v>
      </c>
      <c r="Q25" s="48">
        <v>137709</v>
      </c>
      <c r="R25" s="35">
        <f t="shared" si="1"/>
        <v>156662</v>
      </c>
      <c r="S25" s="47">
        <v>5105</v>
      </c>
      <c r="T25" s="37">
        <f t="shared" si="2"/>
        <v>5778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15</v>
      </c>
      <c r="F26" s="31" t="s">
        <v>57</v>
      </c>
      <c r="G26" s="55" t="s">
        <v>40</v>
      </c>
      <c r="H26" s="31" t="s">
        <v>34</v>
      </c>
      <c r="I26" s="33">
        <v>6</v>
      </c>
      <c r="J26" s="33">
        <v>10</v>
      </c>
      <c r="K26" s="35">
        <v>8654</v>
      </c>
      <c r="L26" s="35">
        <v>335</v>
      </c>
      <c r="M26" s="34">
        <f t="shared" si="0"/>
        <v>-0.10746893228506216</v>
      </c>
      <c r="N26" s="35">
        <v>15772</v>
      </c>
      <c r="O26" s="35">
        <v>14077</v>
      </c>
      <c r="P26" s="35">
        <v>552</v>
      </c>
      <c r="Q26" s="48">
        <v>557823</v>
      </c>
      <c r="R26" s="35">
        <f t="shared" si="1"/>
        <v>571900</v>
      </c>
      <c r="S26" s="47">
        <v>16600</v>
      </c>
      <c r="T26" s="37">
        <f t="shared" si="2"/>
        <v>17152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14</v>
      </c>
      <c r="F27" s="31" t="s">
        <v>52</v>
      </c>
      <c r="G27" s="55" t="s">
        <v>38</v>
      </c>
      <c r="H27" s="31" t="s">
        <v>41</v>
      </c>
      <c r="I27" s="33">
        <v>8</v>
      </c>
      <c r="J27" s="33">
        <v>1</v>
      </c>
      <c r="K27" s="35">
        <v>6329</v>
      </c>
      <c r="L27" s="35">
        <v>205</v>
      </c>
      <c r="M27" s="34">
        <f t="shared" si="0"/>
        <v>-0.5782613321983401</v>
      </c>
      <c r="N27" s="35">
        <v>18796</v>
      </c>
      <c r="O27" s="35">
        <v>7927</v>
      </c>
      <c r="P27" s="35">
        <v>273</v>
      </c>
      <c r="Q27" s="48">
        <v>228381</v>
      </c>
      <c r="R27" s="35">
        <f t="shared" si="1"/>
        <v>236308</v>
      </c>
      <c r="S27" s="47">
        <v>8056</v>
      </c>
      <c r="T27" s="37">
        <f t="shared" si="2"/>
        <v>8329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24</v>
      </c>
      <c r="F28" s="31" t="s">
        <v>45</v>
      </c>
      <c r="G28" s="55" t="s">
        <v>40</v>
      </c>
      <c r="H28" s="31" t="s">
        <v>34</v>
      </c>
      <c r="I28" s="33">
        <v>19</v>
      </c>
      <c r="J28" s="52">
        <v>7</v>
      </c>
      <c r="K28" s="53">
        <v>6429</v>
      </c>
      <c r="L28" s="53">
        <v>274</v>
      </c>
      <c r="M28" s="34">
        <f t="shared" si="0"/>
        <v>-0.08298606977021072</v>
      </c>
      <c r="N28" s="35">
        <v>8399</v>
      </c>
      <c r="O28" s="35">
        <v>7702</v>
      </c>
      <c r="P28" s="35">
        <v>354</v>
      </c>
      <c r="Q28" s="48">
        <v>4105356</v>
      </c>
      <c r="R28" s="35">
        <f t="shared" si="1"/>
        <v>4113058</v>
      </c>
      <c r="S28" s="47">
        <v>133823</v>
      </c>
      <c r="T28" s="37">
        <f t="shared" si="2"/>
        <v>134177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17</v>
      </c>
      <c r="F29" s="31" t="s">
        <v>58</v>
      </c>
      <c r="G29" s="55" t="s">
        <v>38</v>
      </c>
      <c r="H29" s="31" t="s">
        <v>39</v>
      </c>
      <c r="I29" s="33">
        <v>6</v>
      </c>
      <c r="J29" s="33">
        <v>2</v>
      </c>
      <c r="K29" s="35">
        <v>4344</v>
      </c>
      <c r="L29" s="35">
        <v>142</v>
      </c>
      <c r="M29" s="34">
        <f t="shared" si="0"/>
        <v>-0.4059566478921318</v>
      </c>
      <c r="N29" s="35">
        <v>11718</v>
      </c>
      <c r="O29" s="35">
        <v>6961</v>
      </c>
      <c r="P29" s="35">
        <v>245</v>
      </c>
      <c r="Q29" s="48">
        <v>113215</v>
      </c>
      <c r="R29" s="35">
        <f t="shared" si="1"/>
        <v>120176</v>
      </c>
      <c r="S29" s="47">
        <v>3867</v>
      </c>
      <c r="T29" s="37">
        <f t="shared" si="2"/>
        <v>4112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19</v>
      </c>
      <c r="F30" s="31" t="s">
        <v>68</v>
      </c>
      <c r="G30" s="55" t="s">
        <v>38</v>
      </c>
      <c r="H30" s="31" t="s">
        <v>41</v>
      </c>
      <c r="I30" s="33">
        <v>2</v>
      </c>
      <c r="J30" s="33">
        <v>3</v>
      </c>
      <c r="K30" s="35">
        <v>4460</v>
      </c>
      <c r="L30" s="35">
        <v>222</v>
      </c>
      <c r="M30" s="34">
        <f t="shared" si="0"/>
        <v>-0.39543862799676754</v>
      </c>
      <c r="N30" s="35">
        <v>11137</v>
      </c>
      <c r="O30" s="35">
        <v>6733</v>
      </c>
      <c r="P30" s="35">
        <v>339</v>
      </c>
      <c r="Q30" s="48">
        <v>11137</v>
      </c>
      <c r="R30" s="35">
        <f t="shared" si="1"/>
        <v>17870</v>
      </c>
      <c r="S30" s="47">
        <v>518</v>
      </c>
      <c r="T30" s="37">
        <f t="shared" si="2"/>
        <v>857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16</v>
      </c>
      <c r="F31" s="31" t="s">
        <v>60</v>
      </c>
      <c r="G31" s="55" t="s">
        <v>38</v>
      </c>
      <c r="H31" s="31" t="s">
        <v>41</v>
      </c>
      <c r="I31" s="33">
        <v>5</v>
      </c>
      <c r="J31" s="33">
        <v>3</v>
      </c>
      <c r="K31" s="35">
        <v>2893</v>
      </c>
      <c r="L31" s="35">
        <v>125</v>
      </c>
      <c r="M31" s="34">
        <f t="shared" si="0"/>
        <v>-0.5477816926727548</v>
      </c>
      <c r="N31" s="35">
        <v>13907</v>
      </c>
      <c r="O31" s="35">
        <v>6289</v>
      </c>
      <c r="P31" s="35">
        <v>271</v>
      </c>
      <c r="Q31" s="48">
        <v>94157</v>
      </c>
      <c r="R31" s="35">
        <f t="shared" si="1"/>
        <v>100446</v>
      </c>
      <c r="S31" s="47">
        <v>3351</v>
      </c>
      <c r="T31" s="37">
        <f t="shared" si="2"/>
        <v>3622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20</v>
      </c>
      <c r="F32" s="31" t="s">
        <v>55</v>
      </c>
      <c r="G32" s="55" t="s">
        <v>38</v>
      </c>
      <c r="H32" s="31" t="s">
        <v>41</v>
      </c>
      <c r="I32" s="33">
        <v>3</v>
      </c>
      <c r="J32" s="33">
        <v>3</v>
      </c>
      <c r="K32" s="35">
        <v>3800</v>
      </c>
      <c r="L32" s="35">
        <v>172</v>
      </c>
      <c r="M32" s="34">
        <f t="shared" si="0"/>
        <v>-0.5531185743660041</v>
      </c>
      <c r="N32" s="35">
        <v>10213</v>
      </c>
      <c r="O32" s="35">
        <v>4564</v>
      </c>
      <c r="P32" s="35">
        <v>207</v>
      </c>
      <c r="Q32" s="48">
        <v>116643</v>
      </c>
      <c r="R32" s="35">
        <f t="shared" si="1"/>
        <v>121207</v>
      </c>
      <c r="S32" s="47">
        <v>4354</v>
      </c>
      <c r="T32" s="37">
        <f t="shared" si="2"/>
        <v>4561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 t="s">
        <v>35</v>
      </c>
      <c r="F33" s="31" t="s">
        <v>75</v>
      </c>
      <c r="G33" s="55" t="s">
        <v>38</v>
      </c>
      <c r="H33" s="31" t="s">
        <v>41</v>
      </c>
      <c r="I33" s="33">
        <v>1</v>
      </c>
      <c r="J33" s="33">
        <v>1</v>
      </c>
      <c r="K33" s="35">
        <v>1792</v>
      </c>
      <c r="L33" s="35">
        <v>67</v>
      </c>
      <c r="M33" s="34" t="e">
        <f t="shared" si="0"/>
        <v>#DIV/0!</v>
      </c>
      <c r="N33" s="35"/>
      <c r="O33" s="35">
        <v>3370</v>
      </c>
      <c r="P33" s="35">
        <v>119</v>
      </c>
      <c r="Q33" s="48"/>
      <c r="R33" s="35">
        <f t="shared" si="1"/>
        <v>3370</v>
      </c>
      <c r="S33" s="47"/>
      <c r="T33" s="37">
        <f t="shared" si="2"/>
        <v>119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21</v>
      </c>
      <c r="F34" s="31" t="s">
        <v>50</v>
      </c>
      <c r="G34" s="55" t="s">
        <v>38</v>
      </c>
      <c r="H34" s="31" t="s">
        <v>51</v>
      </c>
      <c r="I34" s="33">
        <v>8</v>
      </c>
      <c r="J34" s="33">
        <v>11</v>
      </c>
      <c r="K34" s="35">
        <v>3271</v>
      </c>
      <c r="L34" s="35">
        <v>101</v>
      </c>
      <c r="M34" s="34">
        <f t="shared" si="0"/>
        <v>-0.6525756771109931</v>
      </c>
      <c r="N34" s="35">
        <v>9415</v>
      </c>
      <c r="O34" s="35">
        <v>3271</v>
      </c>
      <c r="P34" s="35">
        <v>101</v>
      </c>
      <c r="Q34" s="48">
        <v>429799</v>
      </c>
      <c r="R34" s="35">
        <f t="shared" si="1"/>
        <v>433070</v>
      </c>
      <c r="S34" s="47">
        <v>12534</v>
      </c>
      <c r="T34" s="37">
        <f t="shared" si="2"/>
        <v>12635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29</v>
      </c>
      <c r="F35" s="31" t="s">
        <v>46</v>
      </c>
      <c r="G35" s="55" t="s">
        <v>44</v>
      </c>
      <c r="H35" s="31" t="s">
        <v>37</v>
      </c>
      <c r="I35" s="33">
        <v>13</v>
      </c>
      <c r="J35" s="33">
        <v>3</v>
      </c>
      <c r="K35" s="35">
        <v>2334</v>
      </c>
      <c r="L35" s="35">
        <v>162</v>
      </c>
      <c r="M35" s="34">
        <f t="shared" si="0"/>
        <v>-0.5688158137816368</v>
      </c>
      <c r="N35" s="35">
        <v>5413</v>
      </c>
      <c r="O35" s="35">
        <v>2334</v>
      </c>
      <c r="P35" s="35">
        <v>162</v>
      </c>
      <c r="Q35" s="48">
        <v>2556976</v>
      </c>
      <c r="R35" s="35">
        <f t="shared" si="1"/>
        <v>2559310</v>
      </c>
      <c r="S35" s="47">
        <v>92011</v>
      </c>
      <c r="T35" s="37">
        <f t="shared" si="2"/>
        <v>92173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40" customFormat="1" ht="12.75">
      <c r="D36" s="32">
        <v>27</v>
      </c>
      <c r="E36" s="32">
        <v>27</v>
      </c>
      <c r="F36" s="31" t="s">
        <v>54</v>
      </c>
      <c r="G36" s="55" t="s">
        <v>42</v>
      </c>
      <c r="H36" s="31" t="s">
        <v>37</v>
      </c>
      <c r="I36" s="33">
        <v>7</v>
      </c>
      <c r="J36" s="33">
        <v>1</v>
      </c>
      <c r="K36" s="35">
        <v>2208</v>
      </c>
      <c r="L36" s="35">
        <v>76</v>
      </c>
      <c r="M36" s="34">
        <f t="shared" si="0"/>
        <v>-0.6385660500900311</v>
      </c>
      <c r="N36" s="35">
        <v>6109</v>
      </c>
      <c r="O36" s="35">
        <v>2208</v>
      </c>
      <c r="P36" s="35">
        <v>76</v>
      </c>
      <c r="Q36" s="48">
        <v>395712</v>
      </c>
      <c r="R36" s="35">
        <f t="shared" si="1"/>
        <v>397920</v>
      </c>
      <c r="S36" s="47">
        <v>13418</v>
      </c>
      <c r="T36" s="37">
        <f t="shared" si="2"/>
        <v>13494</v>
      </c>
      <c r="U36" s="22"/>
      <c r="V36" s="36"/>
      <c r="W36" s="38"/>
      <c r="X36" s="39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2" ht="13.5" thickBot="1">
      <c r="D37" s="41"/>
      <c r="E37" s="42"/>
      <c r="F37" s="42"/>
      <c r="G37" s="42"/>
      <c r="H37" s="42"/>
      <c r="I37" s="42"/>
      <c r="J37" s="42"/>
      <c r="K37" s="43">
        <f>SUM(K10:K36)</f>
        <v>1609623</v>
      </c>
      <c r="L37" s="43">
        <f>SUM(L10:L36)</f>
        <v>53324</v>
      </c>
      <c r="M37" s="44">
        <f t="shared" si="0"/>
        <v>-0.06363954593650245</v>
      </c>
      <c r="N37" s="43">
        <f>SUM(N10:N36)</f>
        <v>2168243</v>
      </c>
      <c r="O37" s="43">
        <f aca="true" t="shared" si="3" ref="O37:T37">SUM(O10:O36)</f>
        <v>2030257</v>
      </c>
      <c r="P37" s="43">
        <f t="shared" si="3"/>
        <v>70556</v>
      </c>
      <c r="Q37" s="43">
        <f t="shared" si="3"/>
        <v>19789470</v>
      </c>
      <c r="R37" s="43">
        <f t="shared" si="3"/>
        <v>21819727</v>
      </c>
      <c r="S37" s="43">
        <f t="shared" si="3"/>
        <v>668570</v>
      </c>
      <c r="T37" s="43">
        <f t="shared" si="3"/>
        <v>739126</v>
      </c>
      <c r="U37" s="45"/>
      <c r="V37" s="46">
        <f>SUM(V10:V19)</f>
        <v>0</v>
      </c>
    </row>
    <row r="40" spans="15:16" ht="12.75">
      <c r="O40" s="51"/>
      <c r="P40" s="50"/>
    </row>
    <row r="41" ht="12.75">
      <c r="F41" s="54"/>
    </row>
    <row r="43" spans="16:256" s="3" customFormat="1" ht="12.75">
      <c r="P43" s="46"/>
      <c r="Q43" s="46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2011-12-15T12:40:02Z</cp:lastPrinted>
  <dcterms:created xsi:type="dcterms:W3CDTF">2010-01-07T12:33:24Z</dcterms:created>
  <dcterms:modified xsi:type="dcterms:W3CDTF">2011-12-16T14:22:27Z</dcterms:modified>
  <cp:category/>
  <cp:version/>
  <cp:contentType/>
  <cp:contentStatus/>
</cp:coreProperties>
</file>