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7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<sst xmlns="http://schemas.openxmlformats.org/spreadsheetml/2006/main" count="63" uniqueCount="38">
  <si>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</si>
  <si>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</si>
  <si>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</si>
  <si>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</si>
  <si>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</si>
  <si>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</si>
  <si>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</si>
  <si>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</si>
  <si>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</si>
  <si>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</si>
  <si>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</si>
  <si>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</si>
  <si>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</si>
  <si>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</si>
  <si>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</si>
  <si>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</si>
  <si>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</si>
  <si>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</si>
  <si>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</si>
  <si>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</si>
  <si>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</si>
  <si>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Hunger Games: Mockingjay - Part I</t>
  </si>
  <si>
    <t>Forum Hungary</t>
  </si>
  <si>
    <t>n/a</t>
  </si>
  <si>
    <t>Interstellar</t>
  </si>
  <si>
    <t>InterCom</t>
  </si>
  <si>
    <t>John Wick</t>
  </si>
  <si>
    <t>Magic in the Moonlight</t>
  </si>
  <si>
    <t>Freeman Film</t>
  </si>
  <si>
    <t>Before I Go to Sleep</t>
  </si>
  <si>
    <t>Fury</t>
  </si>
  <si>
    <t xml:space="preserve">A Walk Among the Tombstones </t>
  </si>
  <si>
    <t>A Company</t>
  </si>
  <si>
    <t>Nightcrawler</t>
  </si>
  <si>
    <t>Big Bang Media</t>
  </si>
  <si>
    <t>For Some Inexplicable Reason (local)</t>
  </si>
  <si>
    <t>Cirko</t>
  </si>
  <si>
    <t>Jessabelle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</si>
</sst>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5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6" applyNumberFormat="1" applyFont="1" applyFill="1" applyBorder="1" applyAlignment="1" applyProtection="1">
      <alignment vertical="center"/>
      <protection locked="0"/>
    </xf>
    <xf numFmtId="197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56" applyNumberFormat="1" applyFont="1" applyFill="1" applyBorder="1" applyAlignment="1" applyProtection="1">
      <alignment horizontal="left" vertical="center"/>
      <protection locked="0"/>
    </xf>
    <xf numFmtId="3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7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0" applyNumberFormat="1" applyFont="1" applyFill="1" applyBorder="1" applyAlignment="1" applyProtection="1">
      <alignment horizontal="right"/>
      <protection/>
    </xf>
    <xf numFmtId="3" fontId="14" fillId="34" borderId="28" xfId="60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/>
    </xf>
    <xf numFmtId="3" fontId="14" fillId="0" borderId="26" xfId="43" applyNumberFormat="1" applyFont="1" applyFill="1" applyBorder="1" applyAlignment="1" applyProtection="1">
      <alignment/>
      <protection/>
    </xf>
    <xf numFmtId="198" fontId="15" fillId="34" borderId="26" xfId="47" applyNumberFormat="1" applyFont="1" applyFill="1" applyBorder="1" applyAlignment="1">
      <alignment/>
    </xf>
    <xf numFmtId="198" fontId="14" fillId="34" borderId="26" xfId="47" applyNumberFormat="1" applyFont="1" applyFill="1" applyBorder="1" applyAlignment="1">
      <alignment/>
    </xf>
    <xf numFmtId="198" fontId="14" fillId="0" borderId="26" xfId="47" applyNumberFormat="1" applyFont="1" applyBorder="1" applyAlignment="1">
      <alignment/>
    </xf>
    <xf numFmtId="198" fontId="14" fillId="0" borderId="26" xfId="47" applyNumberFormat="1" applyFont="1" applyFill="1" applyBorder="1" applyAlignment="1">
      <alignment/>
    </xf>
    <xf numFmtId="198" fontId="15" fillId="0" borderId="26" xfId="47" applyNumberFormat="1" applyFont="1" applyBorder="1" applyAlignment="1">
      <alignment/>
    </xf>
    <xf numFmtId="198" fontId="15" fillId="0" borderId="26" xfId="47" applyNumberFormat="1" applyFont="1" applyFill="1" applyBorder="1" applyAlignment="1">
      <alignment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4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 21" xfId="56"/>
    <cellStyle name="Note" xfId="57"/>
    <cellStyle name="Output" xfId="58"/>
    <cellStyle name="Percent" xfId="59"/>
    <cellStyle name="Százalék 20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593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304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NOVEMBER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E5" sqref="E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8515625" style="0" customWidth="1"/>
    <col min="4" max="4" width="14.28125" style="0" customWidth="1"/>
    <col min="5" max="5" width="14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41963</v>
      </c>
      <c r="E4" s="57" t="s">
        <v>22</v>
      </c>
      <c r="F4" s="58">
        <v>60</v>
      </c>
      <c r="G4" s="58" t="s">
        <v>23</v>
      </c>
      <c r="H4" s="58">
        <v>1</v>
      </c>
      <c r="I4" s="59">
        <v>22250842</v>
      </c>
      <c r="J4" s="59">
        <v>16992</v>
      </c>
      <c r="K4" s="59">
        <v>31947862</v>
      </c>
      <c r="L4" s="59">
        <v>24661</v>
      </c>
      <c r="M4" s="59">
        <v>49206366</v>
      </c>
      <c r="N4" s="59">
        <v>36874</v>
      </c>
      <c r="O4" s="59">
        <v>32361928</v>
      </c>
      <c r="P4" s="59">
        <v>23573</v>
      </c>
      <c r="Q4" s="60">
        <f>+I4+K4+M4+O4</f>
        <v>135766998</v>
      </c>
      <c r="R4" s="60">
        <f>+J4+L4+N4+P4</f>
        <v>102100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1329.7453281096964</v>
      </c>
      <c r="U4" s="62">
        <v>0</v>
      </c>
      <c r="V4" s="63">
        <f aca="true" t="shared" si="2" ref="V4:V13">IF(U4&lt;&gt;0,-(U4-Q4)/U4,"")</f>
      </c>
      <c r="W4" s="59">
        <v>142366848</v>
      </c>
      <c r="X4" s="59">
        <v>107657</v>
      </c>
      <c r="Y4" s="64">
        <f aca="true" t="shared" si="3" ref="Y4:Y13">W4/X4</f>
        <v>1322.411436320908</v>
      </c>
    </row>
    <row r="5" spans="1:25" ht="30" customHeight="1">
      <c r="A5" s="40">
        <v>2</v>
      </c>
      <c r="B5" s="41"/>
      <c r="C5" s="55" t="s">
        <v>24</v>
      </c>
      <c r="D5" s="56">
        <v>41949</v>
      </c>
      <c r="E5" s="57" t="s">
        <v>25</v>
      </c>
      <c r="F5" s="58">
        <v>56</v>
      </c>
      <c r="G5" s="58" t="s">
        <v>23</v>
      </c>
      <c r="H5" s="58">
        <v>3</v>
      </c>
      <c r="I5" s="70">
        <v>5018358</v>
      </c>
      <c r="J5" s="71">
        <v>3651</v>
      </c>
      <c r="K5" s="71">
        <v>9813482</v>
      </c>
      <c r="L5" s="71">
        <v>7004</v>
      </c>
      <c r="M5" s="71">
        <v>18690197</v>
      </c>
      <c r="N5" s="71">
        <v>13108</v>
      </c>
      <c r="O5" s="71">
        <v>12424359</v>
      </c>
      <c r="P5" s="71">
        <v>8437</v>
      </c>
      <c r="Q5" s="60">
        <f aca="true" t="shared" si="4" ref="Q5:R11">+I5+K5+M5+O5</f>
        <v>45946396</v>
      </c>
      <c r="R5" s="60">
        <f t="shared" si="4"/>
        <v>32200</v>
      </c>
      <c r="S5" s="61" t="e">
        <f t="shared" si="0"/>
        <v>#VALUE!</v>
      </c>
      <c r="T5" s="61">
        <f t="shared" si="1"/>
        <v>1426.9067080745342</v>
      </c>
      <c r="U5" s="62">
        <v>71903974</v>
      </c>
      <c r="V5" s="63">
        <f t="shared" si="2"/>
        <v>-0.36100338487550077</v>
      </c>
      <c r="W5" s="72">
        <v>255708481</v>
      </c>
      <c r="X5" s="73">
        <v>183904</v>
      </c>
      <c r="Y5" s="64">
        <f t="shared" si="3"/>
        <v>1390.4454552375153</v>
      </c>
    </row>
    <row r="6" spans="1:25" ht="30" customHeight="1">
      <c r="A6" s="40">
        <v>3</v>
      </c>
      <c r="B6" s="41"/>
      <c r="C6" s="55" t="s">
        <v>26</v>
      </c>
      <c r="D6" s="56">
        <v>41956</v>
      </c>
      <c r="E6" s="57" t="s">
        <v>25</v>
      </c>
      <c r="F6" s="58">
        <v>44</v>
      </c>
      <c r="G6" s="58" t="s">
        <v>23</v>
      </c>
      <c r="H6" s="58">
        <v>2</v>
      </c>
      <c r="I6" s="70">
        <v>2319925</v>
      </c>
      <c r="J6" s="71">
        <v>1743</v>
      </c>
      <c r="K6" s="71">
        <v>3895700</v>
      </c>
      <c r="L6" s="71">
        <v>2926</v>
      </c>
      <c r="M6" s="71">
        <v>7788150</v>
      </c>
      <c r="N6" s="71">
        <v>5649</v>
      </c>
      <c r="O6" s="71">
        <v>4947799</v>
      </c>
      <c r="P6" s="71">
        <v>3592</v>
      </c>
      <c r="Q6" s="60">
        <f t="shared" si="4"/>
        <v>18951574</v>
      </c>
      <c r="R6" s="60">
        <f t="shared" si="4"/>
        <v>13910</v>
      </c>
      <c r="S6" s="61" t="e">
        <f t="shared" si="0"/>
        <v>#VALUE!</v>
      </c>
      <c r="T6" s="61">
        <f t="shared" si="1"/>
        <v>1362.4424155283969</v>
      </c>
      <c r="U6" s="62">
        <v>32603547</v>
      </c>
      <c r="V6" s="63">
        <f t="shared" si="2"/>
        <v>-0.4187266189166473</v>
      </c>
      <c r="W6" s="72">
        <v>60458398</v>
      </c>
      <c r="X6" s="73">
        <v>44211</v>
      </c>
      <c r="Y6" s="64">
        <f t="shared" si="3"/>
        <v>1367.4967315826377</v>
      </c>
    </row>
    <row r="7" spans="1:25" ht="30" customHeight="1">
      <c r="A7" s="40">
        <v>4</v>
      </c>
      <c r="B7" s="41"/>
      <c r="C7" s="55" t="s">
        <v>27</v>
      </c>
      <c r="D7" s="56">
        <v>41956</v>
      </c>
      <c r="E7" s="57" t="s">
        <v>28</v>
      </c>
      <c r="F7" s="58">
        <v>40</v>
      </c>
      <c r="G7" s="58" t="s">
        <v>23</v>
      </c>
      <c r="H7" s="58">
        <v>2</v>
      </c>
      <c r="I7" s="65">
        <v>776145</v>
      </c>
      <c r="J7" s="66">
        <v>574</v>
      </c>
      <c r="K7" s="65">
        <v>1721805</v>
      </c>
      <c r="L7" s="65">
        <v>1195</v>
      </c>
      <c r="M7" s="65">
        <v>3116980</v>
      </c>
      <c r="N7" s="65">
        <v>2185</v>
      </c>
      <c r="O7" s="65">
        <v>2137530</v>
      </c>
      <c r="P7" s="65">
        <v>1473</v>
      </c>
      <c r="Q7" s="60">
        <f t="shared" si="4"/>
        <v>7752460</v>
      </c>
      <c r="R7" s="60">
        <f t="shared" si="4"/>
        <v>5427</v>
      </c>
      <c r="S7" s="61" t="e">
        <f t="shared" si="0"/>
        <v>#VALUE!</v>
      </c>
      <c r="T7" s="61">
        <f t="shared" si="1"/>
        <v>1428.4982494932744</v>
      </c>
      <c r="U7" s="62">
        <v>13564415</v>
      </c>
      <c r="V7" s="63">
        <f t="shared" si="2"/>
        <v>-0.4284707449602508</v>
      </c>
      <c r="W7" s="62">
        <v>24883645</v>
      </c>
      <c r="X7" s="62">
        <v>17943</v>
      </c>
      <c r="Y7" s="64">
        <f t="shared" si="3"/>
        <v>1386.8163071950064</v>
      </c>
    </row>
    <row r="8" spans="1:25" ht="30" customHeight="1">
      <c r="A8" s="40">
        <v>5</v>
      </c>
      <c r="B8" s="41"/>
      <c r="C8" s="55" t="s">
        <v>29</v>
      </c>
      <c r="D8" s="56">
        <v>41942</v>
      </c>
      <c r="E8" s="57" t="s">
        <v>25</v>
      </c>
      <c r="F8" s="58">
        <v>27</v>
      </c>
      <c r="G8" s="58" t="s">
        <v>23</v>
      </c>
      <c r="H8" s="58">
        <v>4</v>
      </c>
      <c r="I8" s="70">
        <v>689910</v>
      </c>
      <c r="J8" s="71">
        <v>499</v>
      </c>
      <c r="K8" s="71">
        <v>1444180</v>
      </c>
      <c r="L8" s="71">
        <v>1027</v>
      </c>
      <c r="M8" s="71">
        <v>3176160</v>
      </c>
      <c r="N8" s="71">
        <v>2206</v>
      </c>
      <c r="O8" s="71">
        <v>1787210</v>
      </c>
      <c r="P8" s="71">
        <v>1227</v>
      </c>
      <c r="Q8" s="60">
        <f t="shared" si="4"/>
        <v>7097460</v>
      </c>
      <c r="R8" s="60">
        <f t="shared" si="4"/>
        <v>4959</v>
      </c>
      <c r="S8" s="61" t="e">
        <f t="shared" si="0"/>
        <v>#VALUE!</v>
      </c>
      <c r="T8" s="61">
        <f t="shared" si="1"/>
        <v>1431.2280701754387</v>
      </c>
      <c r="U8" s="62">
        <v>10200965</v>
      </c>
      <c r="V8" s="63">
        <f t="shared" si="2"/>
        <v>-0.30423641292760045</v>
      </c>
      <c r="W8" s="72">
        <v>63073068</v>
      </c>
      <c r="X8" s="73">
        <v>44644</v>
      </c>
      <c r="Y8" s="64">
        <f t="shared" si="3"/>
        <v>1412.8005555057791</v>
      </c>
    </row>
    <row r="9" spans="1:25" ht="30" customHeight="1">
      <c r="A9" s="40">
        <v>6</v>
      </c>
      <c r="B9" s="41"/>
      <c r="C9" s="55" t="s">
        <v>30</v>
      </c>
      <c r="D9" s="56">
        <v>41935</v>
      </c>
      <c r="E9" s="57" t="s">
        <v>28</v>
      </c>
      <c r="F9" s="58">
        <v>42</v>
      </c>
      <c r="G9" s="58" t="s">
        <v>23</v>
      </c>
      <c r="H9" s="58">
        <v>5</v>
      </c>
      <c r="I9" s="65">
        <v>744525</v>
      </c>
      <c r="J9" s="66">
        <v>551</v>
      </c>
      <c r="K9" s="65">
        <v>1292640</v>
      </c>
      <c r="L9" s="66">
        <v>951</v>
      </c>
      <c r="M9" s="65">
        <v>3038275</v>
      </c>
      <c r="N9" s="65">
        <v>2133</v>
      </c>
      <c r="O9" s="65">
        <v>1700025</v>
      </c>
      <c r="P9" s="65">
        <v>1188</v>
      </c>
      <c r="Q9" s="60">
        <f t="shared" si="4"/>
        <v>6775465</v>
      </c>
      <c r="R9" s="60">
        <f t="shared" si="4"/>
        <v>4823</v>
      </c>
      <c r="S9" s="61" t="e">
        <f t="shared" si="0"/>
        <v>#VALUE!</v>
      </c>
      <c r="T9" s="61">
        <f t="shared" si="1"/>
        <v>1404.8237611445159</v>
      </c>
      <c r="U9" s="62">
        <v>11024497</v>
      </c>
      <c r="V9" s="63">
        <f t="shared" si="2"/>
        <v>-0.38541731200979057</v>
      </c>
      <c r="W9" s="62">
        <v>170746307</v>
      </c>
      <c r="X9" s="62">
        <v>127030</v>
      </c>
      <c r="Y9" s="64">
        <f t="shared" si="3"/>
        <v>1344.141596473274</v>
      </c>
    </row>
    <row r="10" spans="1:25" ht="30" customHeight="1">
      <c r="A10" s="40">
        <v>7</v>
      </c>
      <c r="B10" s="41"/>
      <c r="C10" s="55" t="s">
        <v>31</v>
      </c>
      <c r="D10" s="56">
        <v>41942</v>
      </c>
      <c r="E10" s="57" t="s">
        <v>32</v>
      </c>
      <c r="F10" s="58">
        <v>46</v>
      </c>
      <c r="G10" s="58" t="s">
        <v>23</v>
      </c>
      <c r="H10" s="58">
        <v>4</v>
      </c>
      <c r="I10" s="67">
        <v>506115</v>
      </c>
      <c r="J10" s="67">
        <v>363</v>
      </c>
      <c r="K10" s="67">
        <v>1184735</v>
      </c>
      <c r="L10" s="67">
        <v>861</v>
      </c>
      <c r="M10" s="67">
        <v>2607070</v>
      </c>
      <c r="N10" s="67">
        <v>1830</v>
      </c>
      <c r="O10" s="67">
        <v>1438180</v>
      </c>
      <c r="P10" s="67">
        <v>1007</v>
      </c>
      <c r="Q10" s="60">
        <f t="shared" si="4"/>
        <v>5736100</v>
      </c>
      <c r="R10" s="60">
        <f t="shared" si="4"/>
        <v>4061</v>
      </c>
      <c r="S10" s="61" t="e">
        <f t="shared" si="0"/>
        <v>#VALUE!</v>
      </c>
      <c r="T10" s="61">
        <f t="shared" si="1"/>
        <v>1412.4846097020438</v>
      </c>
      <c r="U10" s="62">
        <v>10496290</v>
      </c>
      <c r="V10" s="63">
        <f t="shared" si="2"/>
        <v>-0.4535116693612696</v>
      </c>
      <c r="W10" s="68">
        <v>76783698</v>
      </c>
      <c r="X10" s="68">
        <v>56416</v>
      </c>
      <c r="Y10" s="64">
        <f t="shared" si="3"/>
        <v>1361.0269781622235</v>
      </c>
    </row>
    <row r="11" spans="1:25" ht="30" customHeight="1">
      <c r="A11" s="40">
        <v>8</v>
      </c>
      <c r="B11" s="41"/>
      <c r="C11" s="55" t="s">
        <v>33</v>
      </c>
      <c r="D11" s="56">
        <v>41956</v>
      </c>
      <c r="E11" s="57" t="s">
        <v>34</v>
      </c>
      <c r="F11" s="58">
        <v>29</v>
      </c>
      <c r="G11" s="58" t="s">
        <v>23</v>
      </c>
      <c r="H11" s="58">
        <v>2</v>
      </c>
      <c r="I11" s="59">
        <v>672630</v>
      </c>
      <c r="J11" s="59">
        <v>473</v>
      </c>
      <c r="K11" s="59">
        <v>1042155</v>
      </c>
      <c r="L11" s="59">
        <v>741</v>
      </c>
      <c r="M11" s="59">
        <v>2014060</v>
      </c>
      <c r="N11" s="59">
        <v>1372</v>
      </c>
      <c r="O11" s="59">
        <v>1317990</v>
      </c>
      <c r="P11" s="59">
        <v>894</v>
      </c>
      <c r="Q11" s="60">
        <f t="shared" si="4"/>
        <v>5046835</v>
      </c>
      <c r="R11" s="60">
        <f t="shared" si="4"/>
        <v>3480</v>
      </c>
      <c r="S11" s="61" t="e">
        <f t="shared" si="0"/>
        <v>#VALUE!</v>
      </c>
      <c r="T11" s="61">
        <f t="shared" si="1"/>
        <v>1450.2399425287356</v>
      </c>
      <c r="U11" s="62">
        <v>7835305</v>
      </c>
      <c r="V11" s="63">
        <f t="shared" si="2"/>
        <v>-0.355885316525649</v>
      </c>
      <c r="W11" s="48">
        <v>15542425</v>
      </c>
      <c r="X11" s="48">
        <v>10993</v>
      </c>
      <c r="Y11" s="64">
        <f t="shared" si="3"/>
        <v>1413.8474483762395</v>
      </c>
    </row>
    <row r="12" spans="1:25" ht="30" customHeight="1">
      <c r="A12" s="40">
        <v>9</v>
      </c>
      <c r="B12" s="41"/>
      <c r="C12" s="55" t="s">
        <v>35</v>
      </c>
      <c r="D12" s="56">
        <v>41942</v>
      </c>
      <c r="E12" s="57" t="s">
        <v>36</v>
      </c>
      <c r="F12" s="58">
        <v>22</v>
      </c>
      <c r="G12" s="58" t="s">
        <v>23</v>
      </c>
      <c r="H12" s="58">
        <v>4</v>
      </c>
      <c r="I12" s="69"/>
      <c r="J12" s="69"/>
      <c r="K12" s="69"/>
      <c r="L12" s="69"/>
      <c r="M12" s="69"/>
      <c r="N12" s="69"/>
      <c r="O12" s="69"/>
      <c r="P12" s="69"/>
      <c r="Q12" s="60">
        <v>4636025</v>
      </c>
      <c r="R12" s="60">
        <v>3316</v>
      </c>
      <c r="S12" s="61" t="e">
        <f t="shared" si="0"/>
        <v>#VALUE!</v>
      </c>
      <c r="T12" s="61">
        <f t="shared" si="1"/>
        <v>1398.0775030156815</v>
      </c>
      <c r="U12" s="62">
        <v>5963986</v>
      </c>
      <c r="V12" s="63">
        <f t="shared" si="2"/>
        <v>-0.22266333287838033</v>
      </c>
      <c r="W12" s="60">
        <v>31360471</v>
      </c>
      <c r="X12" s="60">
        <v>24482</v>
      </c>
      <c r="Y12" s="64">
        <f t="shared" si="3"/>
        <v>1280.9603382076627</v>
      </c>
    </row>
    <row r="13" spans="1:25" ht="30" customHeight="1">
      <c r="A13" s="40">
        <v>10</v>
      </c>
      <c r="B13" s="41"/>
      <c r="C13" s="55" t="s">
        <v>37</v>
      </c>
      <c r="D13" s="56">
        <v>41956</v>
      </c>
      <c r="E13" s="57" t="s">
        <v>22</v>
      </c>
      <c r="F13" s="58">
        <v>11</v>
      </c>
      <c r="G13" s="58" t="s">
        <v>23</v>
      </c>
      <c r="H13" s="58">
        <v>2</v>
      </c>
      <c r="I13" s="59">
        <v>357015</v>
      </c>
      <c r="J13" s="59">
        <v>262</v>
      </c>
      <c r="K13" s="59">
        <v>851795</v>
      </c>
      <c r="L13" s="59">
        <v>636</v>
      </c>
      <c r="M13" s="59">
        <v>1375980</v>
      </c>
      <c r="N13" s="59">
        <v>1005</v>
      </c>
      <c r="O13" s="59">
        <v>661510</v>
      </c>
      <c r="P13" s="59">
        <v>466</v>
      </c>
      <c r="Q13" s="60">
        <f>+I13+K13+M13+O13</f>
        <v>3246300</v>
      </c>
      <c r="R13" s="60">
        <f>+J13+L13+N13+P13</f>
        <v>2369</v>
      </c>
      <c r="S13" s="61" t="e">
        <f t="shared" si="0"/>
        <v>#VALUE!</v>
      </c>
      <c r="T13" s="61">
        <f t="shared" si="1"/>
        <v>1370.3250316589279</v>
      </c>
      <c r="U13" s="62">
        <v>5462375</v>
      </c>
      <c r="V13" s="63">
        <f t="shared" si="2"/>
        <v>-0.4056980708940708</v>
      </c>
      <c r="W13" s="59">
        <v>10150750</v>
      </c>
      <c r="X13" s="59">
        <v>7398</v>
      </c>
      <c r="Y13" s="64">
        <f t="shared" si="3"/>
        <v>1372.0938091376047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240955613</v>
      </c>
      <c r="R15" s="27">
        <f>SUM(R4:R14)</f>
        <v>176645</v>
      </c>
      <c r="S15" s="28" t="e">
        <f>R15/G15</f>
        <v>#DIV/0!</v>
      </c>
      <c r="T15" s="49">
        <f>Q15/R15</f>
        <v>1364.0669874607263</v>
      </c>
      <c r="U15" s="54">
        <v>175241164</v>
      </c>
      <c r="V15" s="38">
        <f>IF(U15&lt;&gt;0,-(U15-Q15)/U15,"")</f>
        <v>0.3749943649084641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2014-11-25T08:07:27Z</dcterms:modified>
  <cp:category/>
  <cp:version/>
  <cp:contentType/>
  <cp:contentStatus/>
</cp:coreProperties>
</file>