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<sst xmlns="http://schemas.openxmlformats.org/spreadsheetml/2006/main" count="65" uniqueCount="41">
  <si>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</si>
  <si>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</si>
  <si>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</si>
  <si>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</si>
  <si>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</si>
  <si>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</si>
  <si>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</si>
  <si>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</si>
  <si>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</si>
  <si>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</si>
  <si>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</si>
  <si>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</si>
  <si>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</si>
  <si>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</si>
  <si>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</si>
  <si>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</si>
  <si>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</si>
  <si>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</si>
  <si>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</si>
  <si>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</si>
  <si>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</si>
  <si>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Avatar</t>
  </si>
  <si>
    <t>InterCom</t>
  </si>
  <si>
    <t>31+17+2+1</t>
  </si>
  <si>
    <t>n/a</t>
  </si>
  <si>
    <t>Valentine's Day</t>
  </si>
  <si>
    <t>32+1</t>
  </si>
  <si>
    <t>Percy Jackson &amp; the Olimpians:…</t>
  </si>
  <si>
    <t>Up In The Air</t>
  </si>
  <si>
    <t>UIP</t>
  </si>
  <si>
    <t>The Wolfman</t>
  </si>
  <si>
    <t>Sherlock Holmes</t>
  </si>
  <si>
    <t>Toy Story 2 3D</t>
  </si>
  <si>
    <t>Forum Hungary</t>
  </si>
  <si>
    <t>Agora</t>
  </si>
  <si>
    <t>Budapest Film</t>
  </si>
  <si>
    <t>It's Complicated</t>
  </si>
  <si>
    <t>31+1</t>
  </si>
  <si>
    <t>Did You Hear about the Morgans</t>
  </si>
  <si>
    <t>InerCom</t>
  </si>
  <si>
    <t>27+1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</si>
</sst>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3" fontId="34" fillId="25" borderId="26" xfId="0" applyNumberFormat="1" applyFont="1" applyFill="1" applyBorder="1" applyAlignment="1">
      <alignment vertical="center"/>
    </xf>
    <xf numFmtId="198" fontId="14" fillId="0" borderId="26" xfId="39" applyNumberFormat="1" applyFont="1" applyBorder="1" applyAlignment="1">
      <alignment horizontal="center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0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 horizontal="center"/>
    </xf>
    <xf numFmtId="3" fontId="14" fillId="25" borderId="26" xfId="40" applyNumberFormat="1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5164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020925" y="447675"/>
          <a:ext cx="27336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18-21 FEBRUARY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4.421875" style="0" customWidth="1"/>
    <col min="4" max="4" width="12.57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7109375" style="0" customWidth="1"/>
    <col min="15" max="15" width="12.42187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10.4218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1406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74" t="s">
        <v>3</v>
      </c>
      <c r="G2" s="74" t="s">
        <v>4</v>
      </c>
      <c r="H2" s="74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9"/>
    </row>
    <row r="3" spans="1:25" ht="30" customHeight="1">
      <c r="A3" s="13"/>
      <c r="B3" s="14"/>
      <c r="C3" s="84"/>
      <c r="D3" s="86"/>
      <c r="E3" s="87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40164</v>
      </c>
      <c r="E4" s="57" t="s">
        <v>22</v>
      </c>
      <c r="F4" s="58" t="s">
        <v>23</v>
      </c>
      <c r="G4" s="58" t="s">
        <v>24</v>
      </c>
      <c r="H4" s="58">
        <v>10</v>
      </c>
      <c r="I4" s="59">
        <v>5163510</v>
      </c>
      <c r="J4" s="59">
        <v>3404</v>
      </c>
      <c r="K4" s="59">
        <v>9088540</v>
      </c>
      <c r="L4" s="59">
        <v>6201</v>
      </c>
      <c r="M4" s="59">
        <v>20539000</v>
      </c>
      <c r="N4" s="59">
        <v>13797</v>
      </c>
      <c r="O4" s="59">
        <v>14013875</v>
      </c>
      <c r="P4" s="59">
        <v>9229</v>
      </c>
      <c r="Q4" s="60">
        <f aca="true" t="shared" si="0" ref="Q4:R13">+I4+K4+M4+O4</f>
        <v>48804925</v>
      </c>
      <c r="R4" s="60">
        <f t="shared" si="0"/>
        <v>32631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1495.661334313996</v>
      </c>
      <c r="U4" s="62">
        <v>58906345</v>
      </c>
      <c r="V4" s="63">
        <f aca="true" t="shared" si="3" ref="V4:V13">IF(U4&lt;&gt;0,-(U4-Q4)/U4,"")</f>
        <v>-0.17148271548676122</v>
      </c>
      <c r="W4" s="64">
        <v>1402528810</v>
      </c>
      <c r="X4" s="64">
        <v>976746</v>
      </c>
      <c r="Y4" s="50">
        <f aca="true" t="shared" si="4" ref="Y4:Y13">W4/X4</f>
        <v>1435.9196863872492</v>
      </c>
    </row>
    <row r="5" spans="1:25" ht="30" customHeight="1">
      <c r="A5" s="40">
        <v>2</v>
      </c>
      <c r="B5" s="41"/>
      <c r="C5" s="65" t="s">
        <v>25</v>
      </c>
      <c r="D5" s="56">
        <v>40220</v>
      </c>
      <c r="E5" s="57" t="s">
        <v>22</v>
      </c>
      <c r="F5" s="58" t="s">
        <v>26</v>
      </c>
      <c r="G5" s="58" t="s">
        <v>24</v>
      </c>
      <c r="H5" s="58">
        <v>2</v>
      </c>
      <c r="I5" s="66">
        <v>3733555</v>
      </c>
      <c r="J5" s="66">
        <v>3246</v>
      </c>
      <c r="K5" s="59">
        <v>7398310</v>
      </c>
      <c r="L5" s="59">
        <v>6626</v>
      </c>
      <c r="M5" s="59">
        <v>14603620</v>
      </c>
      <c r="N5" s="59">
        <v>12710</v>
      </c>
      <c r="O5" s="59">
        <v>7393195</v>
      </c>
      <c r="P5" s="59">
        <v>6340</v>
      </c>
      <c r="Q5" s="60">
        <f t="shared" si="0"/>
        <v>33128680</v>
      </c>
      <c r="R5" s="60">
        <f t="shared" si="0"/>
        <v>28922</v>
      </c>
      <c r="S5" s="61" t="e">
        <f t="shared" si="1"/>
        <v>#VALUE!</v>
      </c>
      <c r="T5" s="61">
        <f t="shared" si="2"/>
        <v>1145.4491390636886</v>
      </c>
      <c r="U5" s="62">
        <v>86435105</v>
      </c>
      <c r="V5" s="63">
        <f t="shared" si="3"/>
        <v>-0.6167219325990291</v>
      </c>
      <c r="W5" s="64">
        <v>136829245</v>
      </c>
      <c r="X5" s="64">
        <v>121491</v>
      </c>
      <c r="Y5" s="50">
        <f t="shared" si="4"/>
        <v>1126.25005144414</v>
      </c>
    </row>
    <row r="6" spans="1:25" ht="30" customHeight="1">
      <c r="A6" s="40">
        <v>3</v>
      </c>
      <c r="B6" s="41"/>
      <c r="C6" s="55" t="s">
        <v>27</v>
      </c>
      <c r="D6" s="56">
        <v>40227</v>
      </c>
      <c r="E6" s="57" t="s">
        <v>22</v>
      </c>
      <c r="F6" s="58">
        <v>32</v>
      </c>
      <c r="G6" s="58" t="s">
        <v>24</v>
      </c>
      <c r="H6" s="58">
        <v>1</v>
      </c>
      <c r="I6" s="66">
        <v>2576340</v>
      </c>
      <c r="J6" s="66">
        <v>2272</v>
      </c>
      <c r="K6" s="59">
        <v>5050135</v>
      </c>
      <c r="L6" s="59">
        <v>4569</v>
      </c>
      <c r="M6" s="59">
        <v>12924370</v>
      </c>
      <c r="N6" s="59">
        <v>11645</v>
      </c>
      <c r="O6" s="59">
        <v>8499740</v>
      </c>
      <c r="P6" s="59">
        <v>7546</v>
      </c>
      <c r="Q6" s="60">
        <f t="shared" si="0"/>
        <v>29050585</v>
      </c>
      <c r="R6" s="60">
        <f t="shared" si="0"/>
        <v>26032</v>
      </c>
      <c r="S6" s="61" t="e">
        <f t="shared" si="1"/>
        <v>#VALUE!</v>
      </c>
      <c r="T6" s="61">
        <f t="shared" si="2"/>
        <v>1115.9567071296865</v>
      </c>
      <c r="U6" s="62">
        <v>0</v>
      </c>
      <c r="V6" s="63">
        <f t="shared" si="3"/>
      </c>
      <c r="W6" s="64">
        <v>29050585</v>
      </c>
      <c r="X6" s="64">
        <v>26032</v>
      </c>
      <c r="Y6" s="50">
        <f t="shared" si="4"/>
        <v>1115.9567071296865</v>
      </c>
    </row>
    <row r="7" spans="1:25" ht="30" customHeight="1">
      <c r="A7" s="40">
        <v>4</v>
      </c>
      <c r="B7" s="41"/>
      <c r="C7" s="65" t="s">
        <v>28</v>
      </c>
      <c r="D7" s="56">
        <v>40227</v>
      </c>
      <c r="E7" s="57" t="s">
        <v>29</v>
      </c>
      <c r="F7" s="58">
        <v>16</v>
      </c>
      <c r="G7" s="58">
        <v>16</v>
      </c>
      <c r="H7" s="58">
        <v>1</v>
      </c>
      <c r="I7" s="67">
        <v>2434370</v>
      </c>
      <c r="J7" s="67">
        <v>1955</v>
      </c>
      <c r="K7" s="68">
        <v>4053635</v>
      </c>
      <c r="L7" s="68">
        <v>3315</v>
      </c>
      <c r="M7" s="68">
        <v>7972655</v>
      </c>
      <c r="N7" s="68">
        <v>6426</v>
      </c>
      <c r="O7" s="68">
        <v>5372315</v>
      </c>
      <c r="P7" s="68">
        <v>4311</v>
      </c>
      <c r="Q7" s="60">
        <f t="shared" si="0"/>
        <v>19832975</v>
      </c>
      <c r="R7" s="60">
        <f t="shared" si="0"/>
        <v>16007</v>
      </c>
      <c r="S7" s="61">
        <f t="shared" si="1"/>
        <v>1000.4375</v>
      </c>
      <c r="T7" s="61">
        <f t="shared" si="2"/>
        <v>1239.0188667457987</v>
      </c>
      <c r="U7" s="62">
        <v>0</v>
      </c>
      <c r="V7" s="63">
        <f t="shared" si="3"/>
      </c>
      <c r="W7" s="48">
        <v>21680645</v>
      </c>
      <c r="X7" s="48">
        <v>17416</v>
      </c>
      <c r="Y7" s="50">
        <f t="shared" si="4"/>
        <v>1244.8693729903537</v>
      </c>
    </row>
    <row r="8" spans="1:25" ht="30" customHeight="1">
      <c r="A8" s="40">
        <v>5</v>
      </c>
      <c r="B8" s="41"/>
      <c r="C8" s="55" t="s">
        <v>30</v>
      </c>
      <c r="D8" s="56">
        <v>40220</v>
      </c>
      <c r="E8" s="57" t="s">
        <v>29</v>
      </c>
      <c r="F8" s="58">
        <v>28</v>
      </c>
      <c r="G8" s="58">
        <v>28</v>
      </c>
      <c r="H8" s="58">
        <v>2</v>
      </c>
      <c r="I8" s="67">
        <v>1412970</v>
      </c>
      <c r="J8" s="67">
        <v>1230</v>
      </c>
      <c r="K8" s="68">
        <v>2497680</v>
      </c>
      <c r="L8" s="68">
        <v>2181</v>
      </c>
      <c r="M8" s="68">
        <v>5122300</v>
      </c>
      <c r="N8" s="68">
        <v>4362</v>
      </c>
      <c r="O8" s="68">
        <v>2945100</v>
      </c>
      <c r="P8" s="68">
        <v>2450</v>
      </c>
      <c r="Q8" s="60">
        <f t="shared" si="0"/>
        <v>11978050</v>
      </c>
      <c r="R8" s="60">
        <f t="shared" si="0"/>
        <v>10223</v>
      </c>
      <c r="S8" s="61">
        <f t="shared" si="1"/>
        <v>365.10714285714283</v>
      </c>
      <c r="T8" s="61">
        <f t="shared" si="2"/>
        <v>1171.6766115621638</v>
      </c>
      <c r="U8" s="62">
        <v>25081255</v>
      </c>
      <c r="V8" s="63">
        <f t="shared" si="3"/>
        <v>-0.5224301973724998</v>
      </c>
      <c r="W8" s="48">
        <v>43172325</v>
      </c>
      <c r="X8" s="48">
        <v>37416</v>
      </c>
      <c r="Y8" s="50">
        <f t="shared" si="4"/>
        <v>1153.8466164207825</v>
      </c>
    </row>
    <row r="9" spans="1:25" ht="30" customHeight="1">
      <c r="A9" s="40">
        <v>6</v>
      </c>
      <c r="B9" s="41"/>
      <c r="C9" s="69" t="s">
        <v>31</v>
      </c>
      <c r="D9" s="56">
        <v>40185</v>
      </c>
      <c r="E9" s="70" t="s">
        <v>22</v>
      </c>
      <c r="F9" s="71" t="s">
        <v>26</v>
      </c>
      <c r="G9" s="71" t="s">
        <v>24</v>
      </c>
      <c r="H9" s="71">
        <v>7</v>
      </c>
      <c r="I9" s="72">
        <v>540330</v>
      </c>
      <c r="J9" s="72">
        <v>522</v>
      </c>
      <c r="K9" s="59">
        <v>1170265</v>
      </c>
      <c r="L9" s="59">
        <v>1003</v>
      </c>
      <c r="M9" s="59">
        <v>2987795</v>
      </c>
      <c r="N9" s="59">
        <v>2513</v>
      </c>
      <c r="O9" s="59">
        <v>1356715</v>
      </c>
      <c r="P9" s="59">
        <v>1131</v>
      </c>
      <c r="Q9" s="60">
        <f t="shared" si="0"/>
        <v>6055105</v>
      </c>
      <c r="R9" s="60">
        <f t="shared" si="0"/>
        <v>5169</v>
      </c>
      <c r="S9" s="61" t="e">
        <f t="shared" si="1"/>
        <v>#VALUE!</v>
      </c>
      <c r="T9" s="61">
        <f t="shared" si="2"/>
        <v>1171.4267750048366</v>
      </c>
      <c r="U9" s="62">
        <v>10396210</v>
      </c>
      <c r="V9" s="63">
        <f t="shared" si="3"/>
        <v>-0.41756611303542346</v>
      </c>
      <c r="W9" s="64">
        <v>247862315</v>
      </c>
      <c r="X9" s="64">
        <v>213671</v>
      </c>
      <c r="Y9" s="50">
        <f t="shared" si="4"/>
        <v>1160.0185097650126</v>
      </c>
    </row>
    <row r="10" spans="1:25" ht="30" customHeight="1">
      <c r="A10" s="40">
        <v>7</v>
      </c>
      <c r="B10" s="41"/>
      <c r="C10" s="65" t="s">
        <v>32</v>
      </c>
      <c r="D10" s="56">
        <v>40220</v>
      </c>
      <c r="E10" s="57" t="s">
        <v>33</v>
      </c>
      <c r="F10" s="58">
        <v>16</v>
      </c>
      <c r="G10" s="58" t="s">
        <v>24</v>
      </c>
      <c r="H10" s="58">
        <v>2</v>
      </c>
      <c r="I10" s="68">
        <v>164120</v>
      </c>
      <c r="J10" s="68">
        <v>143</v>
      </c>
      <c r="K10" s="68">
        <v>570120</v>
      </c>
      <c r="L10" s="68">
        <v>443</v>
      </c>
      <c r="M10" s="68">
        <v>2547015</v>
      </c>
      <c r="N10" s="68">
        <v>1745</v>
      </c>
      <c r="O10" s="68">
        <v>2128450</v>
      </c>
      <c r="P10" s="68">
        <v>1475</v>
      </c>
      <c r="Q10" s="60">
        <f t="shared" si="0"/>
        <v>5409705</v>
      </c>
      <c r="R10" s="60">
        <f t="shared" si="0"/>
        <v>3806</v>
      </c>
      <c r="S10" s="61" t="e">
        <f t="shared" si="1"/>
        <v>#VALUE!</v>
      </c>
      <c r="T10" s="61">
        <f t="shared" si="2"/>
        <v>1421.36232264845</v>
      </c>
      <c r="U10" s="62">
        <v>7034320</v>
      </c>
      <c r="V10" s="63">
        <f t="shared" si="3"/>
        <v>-0.2309555152452547</v>
      </c>
      <c r="W10" s="48">
        <v>13365475</v>
      </c>
      <c r="X10" s="48">
        <v>9254</v>
      </c>
      <c r="Y10" s="50">
        <f t="shared" si="4"/>
        <v>1444.2916576615517</v>
      </c>
    </row>
    <row r="11" spans="1:25" ht="30" customHeight="1">
      <c r="A11" s="40">
        <v>8</v>
      </c>
      <c r="B11" s="41"/>
      <c r="C11" s="55" t="s">
        <v>34</v>
      </c>
      <c r="D11" s="56">
        <v>40227</v>
      </c>
      <c r="E11" s="57" t="s">
        <v>35</v>
      </c>
      <c r="F11" s="58">
        <v>20</v>
      </c>
      <c r="G11" s="58" t="s">
        <v>24</v>
      </c>
      <c r="H11" s="58">
        <v>1</v>
      </c>
      <c r="I11" s="73">
        <v>447865</v>
      </c>
      <c r="J11" s="73">
        <v>374</v>
      </c>
      <c r="K11" s="73">
        <v>866610</v>
      </c>
      <c r="L11" s="73">
        <v>731</v>
      </c>
      <c r="M11" s="73">
        <v>1528550</v>
      </c>
      <c r="N11" s="73">
        <v>1244</v>
      </c>
      <c r="O11" s="73">
        <v>1137320</v>
      </c>
      <c r="P11" s="73">
        <v>954</v>
      </c>
      <c r="Q11" s="60">
        <f t="shared" si="0"/>
        <v>3980345</v>
      </c>
      <c r="R11" s="60">
        <f t="shared" si="0"/>
        <v>3303</v>
      </c>
      <c r="S11" s="61" t="e">
        <f t="shared" si="1"/>
        <v>#VALUE!</v>
      </c>
      <c r="T11" s="61">
        <f t="shared" si="2"/>
        <v>1205.0696336663639</v>
      </c>
      <c r="U11" s="62">
        <v>0</v>
      </c>
      <c r="V11" s="63">
        <f t="shared" si="3"/>
      </c>
      <c r="W11" s="62">
        <v>3992345</v>
      </c>
      <c r="X11" s="48">
        <v>3327</v>
      </c>
      <c r="Y11" s="50">
        <f t="shared" si="4"/>
        <v>1199.9834685903215</v>
      </c>
    </row>
    <row r="12" spans="1:25" ht="30" customHeight="1">
      <c r="A12" s="40">
        <v>9</v>
      </c>
      <c r="B12" s="41"/>
      <c r="C12" s="55" t="s">
        <v>36</v>
      </c>
      <c r="D12" s="56">
        <v>40171</v>
      </c>
      <c r="E12" s="57" t="s">
        <v>29</v>
      </c>
      <c r="F12" s="58" t="s">
        <v>37</v>
      </c>
      <c r="G12" s="58">
        <v>19</v>
      </c>
      <c r="H12" s="58">
        <v>9</v>
      </c>
      <c r="I12" s="67">
        <v>325610</v>
      </c>
      <c r="J12" s="67">
        <v>279</v>
      </c>
      <c r="K12" s="68">
        <v>607910</v>
      </c>
      <c r="L12" s="68">
        <v>491</v>
      </c>
      <c r="M12" s="68">
        <v>1790150</v>
      </c>
      <c r="N12" s="68">
        <v>1439</v>
      </c>
      <c r="O12" s="68">
        <v>1026240</v>
      </c>
      <c r="P12" s="68">
        <v>828</v>
      </c>
      <c r="Q12" s="60">
        <f t="shared" si="0"/>
        <v>3749910</v>
      </c>
      <c r="R12" s="60">
        <f t="shared" si="0"/>
        <v>3037</v>
      </c>
      <c r="S12" s="61">
        <f t="shared" si="1"/>
        <v>159.8421052631579</v>
      </c>
      <c r="T12" s="61">
        <f t="shared" si="2"/>
        <v>1234.7415212380638</v>
      </c>
      <c r="U12" s="62">
        <v>6512430</v>
      </c>
      <c r="V12" s="63">
        <f t="shared" si="3"/>
        <v>-0.42419189150593556</v>
      </c>
      <c r="W12" s="48">
        <v>248491380</v>
      </c>
      <c r="X12" s="48">
        <v>213990</v>
      </c>
      <c r="Y12" s="50">
        <f t="shared" si="4"/>
        <v>1161.2289359315855</v>
      </c>
    </row>
    <row r="13" spans="1:25" ht="30" customHeight="1">
      <c r="A13" s="40">
        <v>10</v>
      </c>
      <c r="B13" s="41"/>
      <c r="C13" s="55" t="s">
        <v>38</v>
      </c>
      <c r="D13" s="56">
        <v>40192</v>
      </c>
      <c r="E13" s="57" t="s">
        <v>39</v>
      </c>
      <c r="F13" s="58" t="s">
        <v>40</v>
      </c>
      <c r="G13" s="58" t="s">
        <v>24</v>
      </c>
      <c r="H13" s="58">
        <v>6</v>
      </c>
      <c r="I13" s="66">
        <v>269640</v>
      </c>
      <c r="J13" s="66">
        <v>255</v>
      </c>
      <c r="K13" s="59">
        <v>600290</v>
      </c>
      <c r="L13" s="59">
        <v>505</v>
      </c>
      <c r="M13" s="59">
        <v>1800650</v>
      </c>
      <c r="N13" s="59">
        <v>1549</v>
      </c>
      <c r="O13" s="59">
        <v>840120</v>
      </c>
      <c r="P13" s="59">
        <v>695</v>
      </c>
      <c r="Q13" s="60">
        <f t="shared" si="0"/>
        <v>3510700</v>
      </c>
      <c r="R13" s="60">
        <f t="shared" si="0"/>
        <v>3004</v>
      </c>
      <c r="S13" s="61" t="e">
        <f t="shared" si="1"/>
        <v>#VALUE!</v>
      </c>
      <c r="T13" s="61">
        <f t="shared" si="2"/>
        <v>1168.6750998668442</v>
      </c>
      <c r="U13" s="62">
        <v>6692470</v>
      </c>
      <c r="V13" s="63">
        <f t="shared" si="3"/>
        <v>-0.47542536612043085</v>
      </c>
      <c r="W13" s="64">
        <v>100502680</v>
      </c>
      <c r="X13" s="64">
        <v>87240</v>
      </c>
      <c r="Y13" s="50">
        <f t="shared" si="4"/>
        <v>1152.0252177900045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63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165500980</v>
      </c>
      <c r="R15" s="27">
        <f>SUM(R4:R14)</f>
        <v>132134</v>
      </c>
      <c r="S15" s="28">
        <f>R15/G15</f>
        <v>2097.3650793650795</v>
      </c>
      <c r="T15" s="49">
        <f>Q15/R15</f>
        <v>1252.5238015953503</v>
      </c>
      <c r="U15" s="39">
        <v>212994115</v>
      </c>
      <c r="V15" s="38">
        <f>IF(U15&lt;&gt;0,-(U15-Q15)/U15,"")</f>
        <v>-0.22297862548925354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2010-02-23T10:13:04Z</dcterms:modified>
  <cp:category/>
  <cp:version/>
  <cp:contentType/>
  <cp:contentStatus/>
</cp:coreProperties>
</file>