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7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<sst xmlns="http://schemas.openxmlformats.org/spreadsheetml/2006/main" count="65" uniqueCount="38">
  <si>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</si>
  <si>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</si>
  <si>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</si>
  <si>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</si>
  <si>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</si>
  <si>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</si>
  <si>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</si>
  <si>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</si>
  <si>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</si>
  <si>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</si>
  <si>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</si>
  <si>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</si>
  <si>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</si>
  <si>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</si>
  <si>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</si>
  <si>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</si>
  <si>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</si>
  <si>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</si>
  <si>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</si>
  <si>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</si>
  <si>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</si>
  <si>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Resident Evil: Afterlife</t>
  </si>
  <si>
    <t>InterCom</t>
  </si>
  <si>
    <t>27+2</t>
  </si>
  <si>
    <t>n/a</t>
  </si>
  <si>
    <t>Going the Distance</t>
  </si>
  <si>
    <t>25+2</t>
  </si>
  <si>
    <t>Step Up 3D</t>
  </si>
  <si>
    <t>Forum Hungary</t>
  </si>
  <si>
    <t>Inception</t>
  </si>
  <si>
    <t>The Karate Kid</t>
  </si>
  <si>
    <t>Grown Ups</t>
  </si>
  <si>
    <t>Predators</t>
  </si>
  <si>
    <t>The Sorcerer's Apptentice</t>
  </si>
  <si>
    <t>Shrek Forever After</t>
  </si>
  <si>
    <t>UIP</t>
  </si>
  <si>
    <t>26+1+25+1</t>
  </si>
  <si>
    <t>The Extraordinary Adventures of Adele Blanc-Sec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</si>
</sst>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90309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5925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9-12 SEPTEMBER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51.7109375" style="0" customWidth="1"/>
    <col min="4" max="4" width="12.7109375" style="0" customWidth="1"/>
    <col min="5" max="5" width="17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69" t="s">
        <v>3</v>
      </c>
      <c r="G2" s="69" t="s">
        <v>4</v>
      </c>
      <c r="H2" s="69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4"/>
    </row>
    <row r="3" spans="1:25" ht="30" customHeight="1">
      <c r="A3" s="13"/>
      <c r="B3" s="14"/>
      <c r="C3" s="79"/>
      <c r="D3" s="81"/>
      <c r="E3" s="82"/>
      <c r="F3" s="70"/>
      <c r="G3" s="70"/>
      <c r="H3" s="7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40431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0</v>
      </c>
      <c r="J4" s="59">
        <v>0</v>
      </c>
      <c r="K4" s="60">
        <v>15491215</v>
      </c>
      <c r="L4" s="60">
        <v>10443</v>
      </c>
      <c r="M4" s="60">
        <v>22690600</v>
      </c>
      <c r="N4" s="60">
        <v>15079</v>
      </c>
      <c r="O4" s="60">
        <v>15469680</v>
      </c>
      <c r="P4" s="60">
        <v>10161</v>
      </c>
      <c r="Q4" s="61">
        <f aca="true" t="shared" si="0" ref="Q4:R12">+I4+K4+M4+O4</f>
        <v>53651495</v>
      </c>
      <c r="R4" s="61">
        <f t="shared" si="0"/>
        <v>35683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1503.558977664434</v>
      </c>
      <c r="U4" s="63">
        <v>0</v>
      </c>
      <c r="V4" s="64">
        <f aca="true" t="shared" si="3" ref="V4:V13">IF(U4&lt;&gt;0,-(U4-Q4)/U4,"")</f>
      </c>
      <c r="W4" s="65">
        <v>53651495</v>
      </c>
      <c r="X4" s="65">
        <v>35683</v>
      </c>
      <c r="Y4" s="50">
        <f aca="true" t="shared" si="4" ref="Y4:Y13">W4/X4</f>
        <v>1503.558977664434</v>
      </c>
    </row>
    <row r="5" spans="1:25" ht="30" customHeight="1">
      <c r="A5" s="40">
        <v>2</v>
      </c>
      <c r="B5" s="41"/>
      <c r="C5" s="55" t="s">
        <v>25</v>
      </c>
      <c r="D5" s="56">
        <v>40430</v>
      </c>
      <c r="E5" s="57" t="s">
        <v>22</v>
      </c>
      <c r="F5" s="58" t="s">
        <v>26</v>
      </c>
      <c r="G5" s="58" t="s">
        <v>24</v>
      </c>
      <c r="H5" s="58">
        <v>1</v>
      </c>
      <c r="I5" s="60">
        <v>2886230</v>
      </c>
      <c r="J5" s="60">
        <v>2459</v>
      </c>
      <c r="K5" s="60">
        <v>5519230</v>
      </c>
      <c r="L5" s="60">
        <v>4719</v>
      </c>
      <c r="M5" s="60">
        <v>8784810</v>
      </c>
      <c r="N5" s="60">
        <v>7495</v>
      </c>
      <c r="O5" s="60">
        <v>4873125</v>
      </c>
      <c r="P5" s="60">
        <v>4097</v>
      </c>
      <c r="Q5" s="61">
        <f t="shared" si="0"/>
        <v>22063395</v>
      </c>
      <c r="R5" s="61">
        <f>+J5+L5+N5+P5</f>
        <v>18770</v>
      </c>
      <c r="S5" s="62" t="e">
        <f t="shared" si="1"/>
        <v>#VALUE!</v>
      </c>
      <c r="T5" s="62">
        <f t="shared" si="2"/>
        <v>1175.4605753862547</v>
      </c>
      <c r="U5" s="63">
        <v>0</v>
      </c>
      <c r="V5" s="64">
        <f t="shared" si="3"/>
      </c>
      <c r="W5" s="65">
        <v>22063395</v>
      </c>
      <c r="X5" s="65">
        <v>18770</v>
      </c>
      <c r="Y5" s="50">
        <f t="shared" si="4"/>
        <v>1175.4605753862547</v>
      </c>
    </row>
    <row r="6" spans="1:25" ht="30" customHeight="1">
      <c r="A6" s="40">
        <v>3</v>
      </c>
      <c r="B6" s="41"/>
      <c r="C6" s="55" t="s">
        <v>27</v>
      </c>
      <c r="D6" s="56">
        <v>40416</v>
      </c>
      <c r="E6" s="57" t="s">
        <v>28</v>
      </c>
      <c r="F6" s="58">
        <v>26</v>
      </c>
      <c r="G6" s="58" t="s">
        <v>24</v>
      </c>
      <c r="H6" s="58">
        <v>3</v>
      </c>
      <c r="I6" s="66">
        <v>1945125</v>
      </c>
      <c r="J6" s="66">
        <v>1379</v>
      </c>
      <c r="K6" s="66">
        <v>3385010</v>
      </c>
      <c r="L6" s="66">
        <v>2388</v>
      </c>
      <c r="M6" s="66">
        <v>5855725</v>
      </c>
      <c r="N6" s="66">
        <v>4124</v>
      </c>
      <c r="O6" s="66">
        <v>3461500</v>
      </c>
      <c r="P6" s="66">
        <v>2376</v>
      </c>
      <c r="Q6" s="61">
        <f t="shared" si="0"/>
        <v>14647360</v>
      </c>
      <c r="R6" s="61">
        <f t="shared" si="0"/>
        <v>10267</v>
      </c>
      <c r="S6" s="62" t="e">
        <f t="shared" si="1"/>
        <v>#VALUE!</v>
      </c>
      <c r="T6" s="62">
        <f t="shared" si="2"/>
        <v>1426.6445894613812</v>
      </c>
      <c r="U6" s="63">
        <v>24043815</v>
      </c>
      <c r="V6" s="64">
        <f t="shared" si="3"/>
        <v>-0.3908054940532524</v>
      </c>
      <c r="W6" s="48">
        <v>103433170</v>
      </c>
      <c r="X6" s="48">
        <v>72834</v>
      </c>
      <c r="Y6" s="50">
        <f t="shared" si="4"/>
        <v>1420.1220583793283</v>
      </c>
    </row>
    <row r="7" spans="1:25" ht="30" customHeight="1">
      <c r="A7" s="40">
        <v>4</v>
      </c>
      <c r="B7" s="41"/>
      <c r="C7" s="67" t="s">
        <v>29</v>
      </c>
      <c r="D7" s="56">
        <v>40381</v>
      </c>
      <c r="E7" s="57" t="s">
        <v>22</v>
      </c>
      <c r="F7" s="58">
        <v>35</v>
      </c>
      <c r="G7" s="58" t="s">
        <v>24</v>
      </c>
      <c r="H7" s="58">
        <v>8</v>
      </c>
      <c r="I7" s="60">
        <v>1530255</v>
      </c>
      <c r="J7" s="60">
        <v>1322</v>
      </c>
      <c r="K7" s="60">
        <v>2914990</v>
      </c>
      <c r="L7" s="60">
        <v>2495</v>
      </c>
      <c r="M7" s="60">
        <v>4637430</v>
      </c>
      <c r="N7" s="60">
        <v>3832</v>
      </c>
      <c r="O7" s="60">
        <v>2420270</v>
      </c>
      <c r="P7" s="60">
        <v>1975</v>
      </c>
      <c r="Q7" s="61">
        <f t="shared" si="0"/>
        <v>11502945</v>
      </c>
      <c r="R7" s="61">
        <f t="shared" si="0"/>
        <v>9624</v>
      </c>
      <c r="S7" s="62" t="e">
        <f t="shared" si="1"/>
        <v>#VALUE!</v>
      </c>
      <c r="T7" s="62">
        <f t="shared" si="2"/>
        <v>1195.235349127182</v>
      </c>
      <c r="U7" s="63">
        <v>14434355</v>
      </c>
      <c r="V7" s="64">
        <f t="shared" si="3"/>
        <v>-0.20308562453951007</v>
      </c>
      <c r="W7" s="65">
        <v>420650498</v>
      </c>
      <c r="X7" s="65">
        <v>366287</v>
      </c>
      <c r="Y7" s="50">
        <f t="shared" si="4"/>
        <v>1148.417765304256</v>
      </c>
    </row>
    <row r="8" spans="1:25" ht="30" customHeight="1">
      <c r="A8" s="40">
        <v>5</v>
      </c>
      <c r="B8" s="41"/>
      <c r="C8" s="67" t="s">
        <v>30</v>
      </c>
      <c r="D8" s="56">
        <v>40423</v>
      </c>
      <c r="E8" s="57" t="s">
        <v>22</v>
      </c>
      <c r="F8" s="58">
        <v>29</v>
      </c>
      <c r="G8" s="58" t="s">
        <v>24</v>
      </c>
      <c r="H8" s="58">
        <v>2</v>
      </c>
      <c r="I8" s="60">
        <v>694010</v>
      </c>
      <c r="J8" s="60">
        <v>610</v>
      </c>
      <c r="K8" s="60">
        <v>1948950</v>
      </c>
      <c r="L8" s="60">
        <v>1792</v>
      </c>
      <c r="M8" s="60">
        <v>5233410</v>
      </c>
      <c r="N8" s="60">
        <v>4770</v>
      </c>
      <c r="O8" s="60">
        <v>3280260</v>
      </c>
      <c r="P8" s="60">
        <v>2967</v>
      </c>
      <c r="Q8" s="61">
        <f t="shared" si="0"/>
        <v>11156630</v>
      </c>
      <c r="R8" s="61">
        <f t="shared" si="0"/>
        <v>10139</v>
      </c>
      <c r="S8" s="62" t="e">
        <f t="shared" si="1"/>
        <v>#VALUE!</v>
      </c>
      <c r="T8" s="62">
        <f t="shared" si="2"/>
        <v>1100.3678863793273</v>
      </c>
      <c r="U8" s="63">
        <v>17780265</v>
      </c>
      <c r="V8" s="64">
        <f t="shared" si="3"/>
        <v>-0.3725273498454607</v>
      </c>
      <c r="W8" s="65">
        <v>41213150</v>
      </c>
      <c r="X8" s="65">
        <v>37458</v>
      </c>
      <c r="Y8" s="50">
        <f t="shared" si="4"/>
        <v>1100.2496128997811</v>
      </c>
    </row>
    <row r="9" spans="1:25" ht="30" customHeight="1">
      <c r="A9" s="40">
        <v>6</v>
      </c>
      <c r="B9" s="41"/>
      <c r="C9" s="55" t="s">
        <v>31</v>
      </c>
      <c r="D9" s="56">
        <v>40388</v>
      </c>
      <c r="E9" s="57" t="s">
        <v>22</v>
      </c>
      <c r="F9" s="58">
        <v>29</v>
      </c>
      <c r="G9" s="58" t="s">
        <v>24</v>
      </c>
      <c r="H9" s="58">
        <v>7</v>
      </c>
      <c r="I9" s="60">
        <v>506190</v>
      </c>
      <c r="J9" s="60">
        <v>441</v>
      </c>
      <c r="K9" s="60">
        <v>1342710</v>
      </c>
      <c r="L9" s="60">
        <v>1190</v>
      </c>
      <c r="M9" s="60">
        <v>2630630</v>
      </c>
      <c r="N9" s="60">
        <v>2290</v>
      </c>
      <c r="O9" s="60">
        <v>1357680</v>
      </c>
      <c r="P9" s="60">
        <v>1169</v>
      </c>
      <c r="Q9" s="61">
        <f t="shared" si="0"/>
        <v>5837210</v>
      </c>
      <c r="R9" s="61">
        <f>+J9+L9+N9+P9</f>
        <v>5090</v>
      </c>
      <c r="S9" s="62" t="e">
        <f t="shared" si="1"/>
        <v>#VALUE!</v>
      </c>
      <c r="T9" s="62">
        <f t="shared" si="2"/>
        <v>1146.7996070726915</v>
      </c>
      <c r="U9" s="63">
        <v>7457020</v>
      </c>
      <c r="V9" s="64">
        <f t="shared" si="3"/>
        <v>-0.2172194790948663</v>
      </c>
      <c r="W9" s="65">
        <v>166035575</v>
      </c>
      <c r="X9" s="65">
        <v>147928</v>
      </c>
      <c r="Y9" s="50">
        <f t="shared" si="4"/>
        <v>1122.4080295819588</v>
      </c>
    </row>
    <row r="10" spans="1:25" ht="30" customHeight="1">
      <c r="A10" s="40">
        <v>7</v>
      </c>
      <c r="B10" s="41"/>
      <c r="C10" s="67" t="s">
        <v>32</v>
      </c>
      <c r="D10" s="56">
        <v>40409</v>
      </c>
      <c r="E10" s="57" t="s">
        <v>22</v>
      </c>
      <c r="F10" s="58">
        <v>29</v>
      </c>
      <c r="G10" s="58" t="s">
        <v>24</v>
      </c>
      <c r="H10" s="58">
        <v>4</v>
      </c>
      <c r="I10" s="60">
        <v>836080</v>
      </c>
      <c r="J10" s="60">
        <v>724</v>
      </c>
      <c r="K10" s="60">
        <v>1292400</v>
      </c>
      <c r="L10" s="60">
        <v>1097</v>
      </c>
      <c r="M10" s="60">
        <v>2218790</v>
      </c>
      <c r="N10" s="60">
        <v>1886</v>
      </c>
      <c r="O10" s="60">
        <v>1356880</v>
      </c>
      <c r="P10" s="60">
        <v>1113</v>
      </c>
      <c r="Q10" s="61">
        <f t="shared" si="0"/>
        <v>5704150</v>
      </c>
      <c r="R10" s="61">
        <f t="shared" si="0"/>
        <v>4820</v>
      </c>
      <c r="S10" s="62" t="e">
        <f t="shared" si="1"/>
        <v>#VALUE!</v>
      </c>
      <c r="T10" s="62">
        <f t="shared" si="2"/>
        <v>1183.4336099585062</v>
      </c>
      <c r="U10" s="63">
        <v>10335355</v>
      </c>
      <c r="V10" s="64">
        <f t="shared" si="3"/>
        <v>-0.44809346171466774</v>
      </c>
      <c r="W10" s="65">
        <v>91508870</v>
      </c>
      <c r="X10" s="65">
        <v>79329</v>
      </c>
      <c r="Y10" s="50">
        <f t="shared" si="4"/>
        <v>1153.536159538126</v>
      </c>
    </row>
    <row r="11" spans="1:25" ht="30" customHeight="1">
      <c r="A11" s="40">
        <v>8</v>
      </c>
      <c r="B11" s="41"/>
      <c r="C11" s="55" t="s">
        <v>33</v>
      </c>
      <c r="D11" s="56">
        <v>40395</v>
      </c>
      <c r="E11" s="57" t="s">
        <v>28</v>
      </c>
      <c r="F11" s="58">
        <v>30</v>
      </c>
      <c r="G11" s="58" t="s">
        <v>24</v>
      </c>
      <c r="H11" s="58">
        <v>6</v>
      </c>
      <c r="I11" s="66">
        <v>340430</v>
      </c>
      <c r="J11" s="66">
        <v>320</v>
      </c>
      <c r="K11" s="66">
        <v>822250</v>
      </c>
      <c r="L11" s="66">
        <v>737</v>
      </c>
      <c r="M11" s="66">
        <v>2385135</v>
      </c>
      <c r="N11" s="66">
        <v>2098</v>
      </c>
      <c r="O11" s="66">
        <v>1438610</v>
      </c>
      <c r="P11" s="66">
        <v>1282</v>
      </c>
      <c r="Q11" s="61">
        <f t="shared" si="0"/>
        <v>4986425</v>
      </c>
      <c r="R11" s="61">
        <f>+J11+L11+N11+P11</f>
        <v>4437</v>
      </c>
      <c r="S11" s="62" t="e">
        <f t="shared" si="1"/>
        <v>#VALUE!</v>
      </c>
      <c r="T11" s="62">
        <f t="shared" si="2"/>
        <v>1123.8280369619113</v>
      </c>
      <c r="U11" s="63">
        <v>6165710</v>
      </c>
      <c r="V11" s="64">
        <f t="shared" si="3"/>
        <v>-0.19126507733902504</v>
      </c>
      <c r="W11" s="48">
        <v>139046405</v>
      </c>
      <c r="X11" s="48">
        <v>125427</v>
      </c>
      <c r="Y11" s="50">
        <f t="shared" si="4"/>
        <v>1108.5843159766239</v>
      </c>
    </row>
    <row r="12" spans="1:25" ht="30" customHeight="1">
      <c r="A12" s="40">
        <v>9</v>
      </c>
      <c r="B12" s="41"/>
      <c r="C12" s="55" t="s">
        <v>34</v>
      </c>
      <c r="D12" s="56">
        <v>40367</v>
      </c>
      <c r="E12" s="57" t="s">
        <v>35</v>
      </c>
      <c r="F12" s="58" t="s">
        <v>36</v>
      </c>
      <c r="G12" s="58">
        <v>41</v>
      </c>
      <c r="H12" s="58">
        <v>10</v>
      </c>
      <c r="I12" s="68">
        <v>259730</v>
      </c>
      <c r="J12" s="68">
        <v>179</v>
      </c>
      <c r="K12" s="66">
        <v>550970</v>
      </c>
      <c r="L12" s="66">
        <v>409</v>
      </c>
      <c r="M12" s="66">
        <v>2459740</v>
      </c>
      <c r="N12" s="66">
        <v>1892</v>
      </c>
      <c r="O12" s="66">
        <v>1580060</v>
      </c>
      <c r="P12" s="66">
        <v>1256</v>
      </c>
      <c r="Q12" s="61">
        <f t="shared" si="0"/>
        <v>4850500</v>
      </c>
      <c r="R12" s="61">
        <f t="shared" si="0"/>
        <v>3736</v>
      </c>
      <c r="S12" s="62">
        <f t="shared" si="1"/>
        <v>91.1219512195122</v>
      </c>
      <c r="T12" s="62">
        <f t="shared" si="2"/>
        <v>1298.313704496788</v>
      </c>
      <c r="U12" s="63">
        <v>6312280</v>
      </c>
      <c r="V12" s="64">
        <f t="shared" si="3"/>
        <v>-0.23157717971953082</v>
      </c>
      <c r="W12" s="48">
        <v>657504285</v>
      </c>
      <c r="X12" s="48">
        <v>501931</v>
      </c>
      <c r="Y12" s="50">
        <f t="shared" si="4"/>
        <v>1309.9495448577593</v>
      </c>
    </row>
    <row r="13" spans="1:25" ht="30" customHeight="1">
      <c r="A13" s="40">
        <v>10</v>
      </c>
      <c r="B13" s="41"/>
      <c r="C13" s="67" t="s">
        <v>37</v>
      </c>
      <c r="D13" s="56">
        <v>40430</v>
      </c>
      <c r="E13" s="57" t="s">
        <v>28</v>
      </c>
      <c r="F13" s="58">
        <v>12</v>
      </c>
      <c r="G13" s="58" t="s">
        <v>24</v>
      </c>
      <c r="H13" s="58">
        <v>1</v>
      </c>
      <c r="I13" s="66">
        <v>545530</v>
      </c>
      <c r="J13" s="66">
        <v>441</v>
      </c>
      <c r="K13" s="66">
        <v>916110</v>
      </c>
      <c r="L13" s="66">
        <v>731</v>
      </c>
      <c r="M13" s="66">
        <v>1924300</v>
      </c>
      <c r="N13" s="66">
        <v>1546</v>
      </c>
      <c r="O13" s="66">
        <v>1044400</v>
      </c>
      <c r="P13" s="66">
        <v>835</v>
      </c>
      <c r="Q13" s="61">
        <f>+I13+K13+M13+O13</f>
        <v>4430340</v>
      </c>
      <c r="R13" s="61">
        <f>+J13+L13+N13+P13</f>
        <v>3553</v>
      </c>
      <c r="S13" s="62" t="e">
        <f t="shared" si="1"/>
        <v>#VALUE!</v>
      </c>
      <c r="T13" s="62">
        <f t="shared" si="2"/>
        <v>1246.9293554742471</v>
      </c>
      <c r="U13" s="63">
        <v>0</v>
      </c>
      <c r="V13" s="64">
        <f t="shared" si="3"/>
      </c>
      <c r="W13" s="48">
        <v>4430340</v>
      </c>
      <c r="X13" s="48">
        <v>3553</v>
      </c>
      <c r="Y13" s="50">
        <f t="shared" si="4"/>
        <v>1246.9293554742471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41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138830450</v>
      </c>
      <c r="R15" s="27">
        <f>SUM(R4:R14)</f>
        <v>106119</v>
      </c>
      <c r="S15" s="28">
        <f>R15/G15</f>
        <v>2588.268292682927</v>
      </c>
      <c r="T15" s="49">
        <f>Q15/R15</f>
        <v>1308.252527822539</v>
      </c>
      <c r="U15" s="39">
        <v>100596825</v>
      </c>
      <c r="V15" s="38">
        <f>IF(U15&lt;&gt;0,-(U15-Q15)/U15,"")</f>
        <v>0.38006790969794524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2" t="s">
        <v>19</v>
      </c>
      <c r="V16" s="72"/>
      <c r="W16" s="72"/>
      <c r="X16" s="72"/>
      <c r="Y16" s="72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3"/>
      <c r="V17" s="73"/>
      <c r="W17" s="73"/>
      <c r="X17" s="73"/>
      <c r="Y17" s="73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3"/>
      <c r="V18" s="73"/>
      <c r="W18" s="73"/>
      <c r="X18" s="73"/>
      <c r="Y18" s="73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2010-09-13T12:42:24Z</dcterms:modified>
  <cp:category/>
  <cp:version/>
  <cp:contentType/>
  <cp:contentStatus/>
</cp:coreProperties>
</file>